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<sst xmlns="http://schemas.openxmlformats.org/spreadsheetml/2006/main" count="41" uniqueCount="33">
  <si>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</si>
  <si>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</si>
  <si>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</si>
  <si>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</si>
  <si>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</si>
  <si>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</si>
  <si>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</si>
  <si>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</si>
  <si>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</si>
  <si>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</si>
  <si>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500 m Schwimmen / 20,3 km Radfahren / 5000 m Laufen</t>
  </si>
  <si>
    <t>Name                                                  nach</t>
  </si>
  <si>
    <t>Simon Lux</t>
  </si>
  <si>
    <t>Franz Heily</t>
  </si>
  <si>
    <t>Laurin Lux</t>
  </si>
  <si>
    <t>Thomas Gössl</t>
  </si>
  <si>
    <t>Andrea Zeisler</t>
  </si>
  <si>
    <t>Michael Gössl</t>
  </si>
  <si>
    <t>Christina Lechner</t>
  </si>
  <si>
    <t>Andreas Grötzl</t>
  </si>
  <si>
    <t>Andreas Gössl</t>
  </si>
  <si>
    <t>17. Ritzathlon</t>
  </si>
  <si>
    <t>Ritzmannshof, 18.7.2010</t>
  </si>
  <si>
    <t>Andreas Kainz</t>
  </si>
  <si>
    <t>Roland Ableitinger</t>
  </si>
  <si>
    <t>Florian Kerschbaum - Andreas Widhalm - Vincent Schmid</t>
  </si>
  <si>
    <t>Nikolaus Schmid</t>
  </si>
  <si>
    <t>Karl Bruckner</t>
  </si>
  <si>
    <t>Lukas Jaros - Michael Dräger - Nikolaus Dräger</t>
  </si>
  <si>
    <t>Martin Krapfenbauer</t>
  </si>
  <si>
    <t>Barbara Schachinger - Ingrid Stift - Martina Preiß</t>
  </si>
  <si>
    <t>Richard Seyfried - Bernhard Neuwirth - Richard Seyfried</t>
  </si>
  <si>
    <t>Tobias Schwaiger - Tobias Schwaiger/Manfred Schwaiger - Tobias Schwaiger/Manfred Schwaiger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</si>
</sst>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ATS&quot;\ #,##0;\-&quot;ATS&quot;\ #,##0"/>
    <numFmt numFmtId="171" formatCode="&quot;ATS&quot;\ #,##0;[Red]\-&quot;ATS&quot;\ #,##0"/>
    <numFmt numFmtId="172" formatCode="&quot;ATS&quot;\ #,##0.00;\-&quot;ATS&quot;\ #,##0.00"/>
    <numFmt numFmtId="173" formatCode="&quot;ATS&quot;\ #,##0.00;[Red]\-&quot;ATS&quot;\ #,##0.00"/>
    <numFmt numFmtId="174" formatCode="_-&quot;ATS&quot;\ * #,##0_-;\-&quot;ATS&quot;\ * #,##0_-;_-&quot;ATS&quot;\ * &quot;-&quot;_-;_-@_-"/>
    <numFmt numFmtId="175" formatCode="_-&quot;ATS&quot;\ * #,##0.00_-;\-&quot;ATS&quot;\ * #,##0.00_-;_-&quot;ATS&quot;\ * &quot;-&quot;??_-;_-@_-"/>
    <numFmt numFmtId="176" formatCode="m:ss"/>
    <numFmt numFmtId="177" formatCode="h:mm:ss"/>
    <numFmt numFmtId="178" formatCode="[h]:mm"/>
    <numFmt numFmtId="179" formatCode="0.00000000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76" fontId="1" fillId="0" borderId="0" xfId="0" applyNumberFormat="1" applyFont="1" applyAlignment="1" quotePrefix="1">
      <alignment horizontal="center"/>
    </xf>
    <xf numFmtId="21" fontId="1" fillId="0" borderId="0" xfId="0" applyNumberFormat="1" applyFont="1" applyAlignment="1">
      <alignment horizontal="center"/>
    </xf>
    <xf numFmtId="176" fontId="1" fillId="0" borderId="0" xfId="0" applyNumberFormat="1" applyFont="1" applyFill="1" applyAlignment="1">
      <alignment horizontal="center"/>
    </xf>
    <xf numFmtId="45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7" t="s">
        <v>22</v>
      </c>
      <c r="B3" s="17"/>
      <c r="C3" s="17"/>
      <c r="D3" s="17"/>
      <c r="E3" s="17"/>
      <c r="F3" s="17"/>
      <c r="G3" s="17"/>
      <c r="H3" s="17"/>
      <c r="I3" s="17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17" t="s">
        <v>10</v>
      </c>
      <c r="B5" s="17"/>
      <c r="C5" s="17"/>
      <c r="D5" s="17"/>
      <c r="E5" s="17"/>
      <c r="F5" s="17"/>
      <c r="G5" s="17"/>
      <c r="H5" s="17"/>
      <c r="I5" s="17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8" t="s">
        <v>8</v>
      </c>
      <c r="E7" s="18"/>
      <c r="F7" s="18" t="s">
        <v>9</v>
      </c>
      <c r="G7" s="18"/>
      <c r="H7" s="18" t="s">
        <v>3</v>
      </c>
      <c r="I7" s="18"/>
    </row>
    <row r="8" spans="1:9" ht="30" customHeight="1">
      <c r="A8" s="10">
        <f aca="true" t="shared" si="0" ref="A8:A26">RANK(C8,C$8:C$50,1)</f>
        <v>1</v>
      </c>
      <c r="B8" s="1" t="str">
        <f>Durchgangszeiten!A4</f>
        <v>Andreas Kainz</v>
      </c>
      <c r="C8" s="3">
        <f>ROUND(Durchgangszeiten!J4*86400,0)/86400</f>
        <v>0.04454861111111111</v>
      </c>
      <c r="D8" s="8">
        <f>ROUND(Durchgangszeiten!B4*86400,0)/86400</f>
        <v>0.00619212962962963</v>
      </c>
      <c r="E8" s="10">
        <f aca="true" t="shared" si="1" ref="E8:E26">RANK(D8,D$8:D$50,1)</f>
        <v>1</v>
      </c>
      <c r="F8" s="4">
        <f>ROUND((Durchgangszeiten!F4-Durchgangszeiten!D4)*86400,0)/86400</f>
        <v>0.023773148148148147</v>
      </c>
      <c r="G8" s="10">
        <f aca="true" t="shared" si="2" ref="G8:G26">RANK(F8,F$8:F$50,1)</f>
        <v>1</v>
      </c>
      <c r="H8" s="4">
        <f>ROUND((Durchgangszeiten!J4-Durchgangszeiten!H4)*86400,0)/86400</f>
        <v>0.013819444444444445</v>
      </c>
      <c r="I8" s="10">
        <f aca="true" t="shared" si="3" ref="I8:I26">RANK(H8,H$8:H$50,1)</f>
        <v>1</v>
      </c>
    </row>
    <row r="9" spans="1:9" ht="25.5" customHeight="1">
      <c r="A9" s="10">
        <f t="shared" si="0"/>
        <v>2</v>
      </c>
      <c r="B9" s="1" t="str">
        <f>Durchgangszeiten!A5</f>
        <v>Christina Lechner</v>
      </c>
      <c r="C9" s="3">
        <f>ROUND(Durchgangszeiten!J5*86400,0)/86400</f>
        <v>0.05002314814814815</v>
      </c>
      <c r="D9" s="8">
        <f>ROUND(Durchgangszeiten!B5*86400,0)/86400</f>
        <v>0.008402777777777778</v>
      </c>
      <c r="E9" s="10">
        <f t="shared" si="1"/>
        <v>9</v>
      </c>
      <c r="F9" s="4">
        <f>ROUND((Durchgangszeiten!F5-Durchgangszeiten!D5)*86400,0)/86400</f>
        <v>0.024710648148148148</v>
      </c>
      <c r="G9" s="10">
        <f t="shared" si="2"/>
        <v>4</v>
      </c>
      <c r="H9" s="4">
        <f>ROUND((Durchgangszeiten!J5-Durchgangszeiten!H5)*86400,0)/86400</f>
        <v>0.01619212962962963</v>
      </c>
      <c r="I9" s="10">
        <f t="shared" si="3"/>
        <v>6</v>
      </c>
    </row>
    <row r="10" spans="1:9" ht="25.5" customHeight="1">
      <c r="A10" s="10">
        <f t="shared" si="0"/>
        <v>3</v>
      </c>
      <c r="B10" s="1" t="str">
        <f>Durchgangszeiten!A6</f>
        <v>Simon Lux</v>
      </c>
      <c r="C10" s="3">
        <f>ROUND(Durchgangszeiten!J6*86400,0)/86400</f>
        <v>0.050798611111111114</v>
      </c>
      <c r="D10" s="8">
        <f>ROUND(Durchgangszeiten!B6*86400,0)/86400</f>
        <v>0.007222222222222222</v>
      </c>
      <c r="E10" s="10">
        <f t="shared" si="1"/>
        <v>4</v>
      </c>
      <c r="F10" s="4">
        <f>ROUND((Durchgangszeiten!F6-Durchgangszeiten!D6)*86400,0)/86400</f>
        <v>0.024918981481481483</v>
      </c>
      <c r="G10" s="10">
        <f t="shared" si="2"/>
        <v>5</v>
      </c>
      <c r="H10" s="4">
        <f>ROUND((Durchgangszeiten!J6-Durchgangszeiten!H6)*86400,0)/86400</f>
        <v>0.01744212962962963</v>
      </c>
      <c r="I10" s="10">
        <f t="shared" si="3"/>
        <v>12</v>
      </c>
    </row>
    <row r="11" spans="1:9" ht="25.5" customHeight="1">
      <c r="A11" s="10">
        <f t="shared" si="0"/>
        <v>4</v>
      </c>
      <c r="B11" s="1" t="str">
        <f>Durchgangszeiten!A7</f>
        <v>Roland Ableitinger</v>
      </c>
      <c r="C11" s="3">
        <f>ROUND(Durchgangszeiten!J7*86400,0)/86400</f>
        <v>0.05108796296296296</v>
      </c>
      <c r="D11" s="8">
        <f>ROUND(Durchgangszeiten!B7*86400,0)/86400</f>
        <v>0.008194444444444445</v>
      </c>
      <c r="E11" s="10">
        <f t="shared" si="1"/>
        <v>7</v>
      </c>
      <c r="F11" s="4">
        <f>ROUND((Durchgangszeiten!F7-Durchgangszeiten!D7)*86400,0)/86400</f>
        <v>0.025590277777777778</v>
      </c>
      <c r="G11" s="10">
        <f t="shared" si="2"/>
        <v>6</v>
      </c>
      <c r="H11" s="4">
        <f>ROUND((Durchgangszeiten!J7-Durchgangszeiten!H7)*86400,0)/86400</f>
        <v>0.016030092592592592</v>
      </c>
      <c r="I11" s="10">
        <f t="shared" si="3"/>
        <v>4</v>
      </c>
    </row>
    <row r="12" spans="1:9" ht="25.5" customHeight="1">
      <c r="A12" s="10">
        <f t="shared" si="0"/>
        <v>5</v>
      </c>
      <c r="B12" s="1" t="str">
        <f>Durchgangszeiten!A8</f>
        <v>Andreas Grötzl</v>
      </c>
      <c r="C12" s="3">
        <f>ROUND(Durchgangszeiten!J8*86400,0)/86400</f>
        <v>0.051724537037037034</v>
      </c>
      <c r="D12" s="8">
        <f>ROUND(Durchgangszeiten!B8*86400,0)/86400</f>
        <v>0.01087962962962963</v>
      </c>
      <c r="E12" s="10">
        <f t="shared" si="1"/>
        <v>16</v>
      </c>
      <c r="F12" s="4">
        <f>ROUND((Durchgangszeiten!F8-Durchgangszeiten!D8)*86400,0)/86400</f>
        <v>0.0246875</v>
      </c>
      <c r="G12" s="10">
        <f t="shared" si="2"/>
        <v>3</v>
      </c>
      <c r="H12" s="4">
        <f>ROUND((Durchgangszeiten!J8-Durchgangszeiten!H8)*86400,0)/86400</f>
        <v>0.014398148148148148</v>
      </c>
      <c r="I12" s="10">
        <f t="shared" si="3"/>
        <v>2</v>
      </c>
    </row>
    <row r="13" spans="1:9" ht="25.5" customHeight="1">
      <c r="A13" s="10">
        <f t="shared" si="0"/>
        <v>6</v>
      </c>
      <c r="B13" s="1" t="str">
        <f>Durchgangszeiten!A9</f>
        <v>Andrea Zeisler</v>
      </c>
      <c r="C13" s="3">
        <f>ROUND(Durchgangszeiten!J9*86400,0)/86400</f>
        <v>0.05181712962962963</v>
      </c>
      <c r="D13" s="8">
        <f>ROUND(Durchgangszeiten!B9*86400,0)/86400</f>
        <v>0.007650462962962963</v>
      </c>
      <c r="E13" s="10">
        <f t="shared" si="1"/>
        <v>5</v>
      </c>
      <c r="F13" s="4">
        <f>ROUND((Durchgangszeiten!F9-Durchgangszeiten!D9)*86400,0)/86400</f>
        <v>0.0259375</v>
      </c>
      <c r="G13" s="10">
        <f t="shared" si="2"/>
        <v>8</v>
      </c>
      <c r="H13" s="4">
        <f>ROUND((Durchgangszeiten!J9-Durchgangszeiten!H9)*86400,0)/86400</f>
        <v>0.017453703703703704</v>
      </c>
      <c r="I13" s="10">
        <f t="shared" si="3"/>
        <v>13</v>
      </c>
    </row>
    <row r="14" spans="1:9" ht="25.5" customHeight="1">
      <c r="A14" s="10">
        <f t="shared" si="0"/>
        <v>7</v>
      </c>
      <c r="B14" s="1" t="str">
        <f>Durchgangszeiten!A10</f>
        <v>Thomas Gössl</v>
      </c>
      <c r="C14" s="3">
        <f>ROUND(Durchgangszeiten!J10*86400,0)/86400</f>
        <v>0.05305555555555556</v>
      </c>
      <c r="D14" s="8">
        <f>ROUND(Durchgangszeiten!B10*86400,0)/86400</f>
        <v>0.008541666666666666</v>
      </c>
      <c r="E14" s="10">
        <f t="shared" si="1"/>
        <v>10</v>
      </c>
      <c r="F14" s="4">
        <f>ROUND((Durchgangszeiten!F10-Durchgangszeiten!D10)*86400,0)/86400</f>
        <v>0.025902777777777778</v>
      </c>
      <c r="G14" s="10">
        <f t="shared" si="2"/>
        <v>7</v>
      </c>
      <c r="H14" s="4">
        <f>ROUND((Durchgangszeiten!J10-Durchgangszeiten!H10)*86400,0)/86400</f>
        <v>0.01752314814814815</v>
      </c>
      <c r="I14" s="10">
        <f t="shared" si="3"/>
        <v>14</v>
      </c>
    </row>
    <row r="15" spans="1:9" ht="25.5" customHeight="1">
      <c r="A15" s="10">
        <f t="shared" si="0"/>
        <v>8</v>
      </c>
      <c r="B15" s="1" t="str">
        <f>Durchgangszeiten!A11</f>
        <v>Florian Kerschbaum - Andreas Widhalm - Vincent Schmid</v>
      </c>
      <c r="C15" s="3">
        <f>ROUND(Durchgangszeiten!J11*86400,0)/86400</f>
        <v>0.05344907407407407</v>
      </c>
      <c r="D15" s="8">
        <f>ROUND(Durchgangszeiten!B11*86400,0)/86400</f>
        <v>0.011550925925925926</v>
      </c>
      <c r="E15" s="10">
        <f t="shared" si="1"/>
        <v>17</v>
      </c>
      <c r="F15" s="4">
        <f>ROUND((Durchgangszeiten!F11-Durchgangszeiten!D11)*86400,0)/86400</f>
        <v>0.024398148148148148</v>
      </c>
      <c r="G15" s="10">
        <f t="shared" si="2"/>
        <v>2</v>
      </c>
      <c r="H15" s="4">
        <f>ROUND((Durchgangszeiten!J11-Durchgangszeiten!H11)*86400,0)/86400</f>
        <v>0.017256944444444443</v>
      </c>
      <c r="I15" s="10">
        <f t="shared" si="3"/>
        <v>11</v>
      </c>
    </row>
    <row r="16" spans="1:9" ht="25.5" customHeight="1">
      <c r="A16" s="10">
        <f t="shared" si="0"/>
        <v>9</v>
      </c>
      <c r="B16" s="1" t="str">
        <f>Durchgangszeiten!A12</f>
        <v>Nikolaus Schmid</v>
      </c>
      <c r="C16" s="3">
        <f>ROUND(Durchgangszeiten!J12*86400,0)/86400</f>
        <v>0.05376157407407407</v>
      </c>
      <c r="D16" s="8">
        <f>ROUND(Durchgangszeiten!B12*86400,0)/86400</f>
        <v>0.007175925925925926</v>
      </c>
      <c r="E16" s="10">
        <f t="shared" si="1"/>
        <v>3</v>
      </c>
      <c r="F16" s="4">
        <f>ROUND((Durchgangszeiten!F12-Durchgangszeiten!D12)*86400,0)/86400</f>
        <v>0.02798611111111111</v>
      </c>
      <c r="G16" s="10">
        <f t="shared" si="2"/>
        <v>10</v>
      </c>
      <c r="H16" s="4">
        <f>ROUND((Durchgangszeiten!J12-Durchgangszeiten!H12)*86400,0)/86400</f>
        <v>0.017002314814814814</v>
      </c>
      <c r="I16" s="10">
        <f t="shared" si="3"/>
        <v>8</v>
      </c>
    </row>
    <row r="17" spans="1:9" ht="25.5" customHeight="1">
      <c r="A17" s="10">
        <f t="shared" si="0"/>
        <v>10</v>
      </c>
      <c r="B17" s="1" t="str">
        <f>Durchgangszeiten!A13</f>
        <v>Franz Heily</v>
      </c>
      <c r="C17" s="3">
        <f>ROUND(Durchgangszeiten!J13*86400,0)/86400</f>
        <v>0.05461805555555556</v>
      </c>
      <c r="D17" s="8">
        <f>ROUND(Durchgangszeiten!B13*86400,0)/86400</f>
        <v>0.008761574074074074</v>
      </c>
      <c r="E17" s="10">
        <f t="shared" si="1"/>
        <v>12</v>
      </c>
      <c r="F17" s="4">
        <f>ROUND((Durchgangszeiten!F13-Durchgangszeiten!D13)*86400,0)/86400</f>
        <v>0.027523148148148147</v>
      </c>
      <c r="G17" s="10">
        <f t="shared" si="2"/>
        <v>9</v>
      </c>
      <c r="H17" s="4">
        <f>ROUND((Durchgangszeiten!J13-Durchgangszeiten!H13)*86400,0)/86400</f>
        <v>0.01685185185185185</v>
      </c>
      <c r="I17" s="10">
        <f t="shared" si="3"/>
        <v>7</v>
      </c>
    </row>
    <row r="18" spans="1:9" ht="25.5" customHeight="1">
      <c r="A18" s="10">
        <f t="shared" si="0"/>
        <v>11</v>
      </c>
      <c r="B18" s="1" t="str">
        <f>Durchgangszeiten!A14</f>
        <v>Laurin Lux</v>
      </c>
      <c r="C18" s="3">
        <f>ROUND(Durchgangszeiten!J14*86400,0)/86400</f>
        <v>0.05503472222222222</v>
      </c>
      <c r="D18" s="8">
        <f>ROUND(Durchgangszeiten!B14*86400,0)/86400</f>
        <v>0.0065625</v>
      </c>
      <c r="E18" s="10">
        <f t="shared" si="1"/>
        <v>2</v>
      </c>
      <c r="F18" s="4">
        <f>ROUND((Durchgangszeiten!F14-Durchgangszeiten!D14)*86400,0)/86400</f>
        <v>0.028969907407407406</v>
      </c>
      <c r="G18" s="10">
        <f t="shared" si="2"/>
        <v>12</v>
      </c>
      <c r="H18" s="4">
        <f>ROUND((Durchgangszeiten!J14-Durchgangszeiten!H14)*86400,0)/86400</f>
        <v>0.018194444444444444</v>
      </c>
      <c r="I18" s="10">
        <f t="shared" si="3"/>
        <v>17</v>
      </c>
    </row>
    <row r="19" spans="1:9" ht="25.5" customHeight="1">
      <c r="A19" s="10">
        <f t="shared" si="0"/>
        <v>12</v>
      </c>
      <c r="B19" s="1" t="str">
        <f>Durchgangszeiten!A15</f>
        <v>Karl Bruckner</v>
      </c>
      <c r="C19" s="3">
        <f>ROUND(Durchgangszeiten!J15*86400,0)/86400</f>
        <v>0.05569444444444444</v>
      </c>
      <c r="D19" s="8">
        <f>ROUND(Durchgangszeiten!B15*86400,0)/86400</f>
        <v>0.008587962962962962</v>
      </c>
      <c r="E19" s="10">
        <f t="shared" si="1"/>
        <v>11</v>
      </c>
      <c r="F19" s="4">
        <f>ROUND((Durchgangszeiten!F15-Durchgangszeiten!D15)*86400,0)/86400</f>
        <v>0.029814814814814815</v>
      </c>
      <c r="G19" s="10">
        <f t="shared" si="2"/>
        <v>15</v>
      </c>
      <c r="H19" s="4">
        <f>ROUND((Durchgangszeiten!J15-Durchgangszeiten!H15)*86400,0)/86400</f>
        <v>0.01615740740740741</v>
      </c>
      <c r="I19" s="10">
        <f t="shared" si="3"/>
        <v>5</v>
      </c>
    </row>
    <row r="20" spans="1:9" ht="25.5" customHeight="1">
      <c r="A20" s="10">
        <f t="shared" si="0"/>
        <v>13</v>
      </c>
      <c r="B20" s="1" t="str">
        <f>Durchgangszeiten!A16</f>
        <v>Richard Seyfried - Bernhard Neuwirth - Richard Seyfried</v>
      </c>
      <c r="C20" s="3">
        <f>ROUND(Durchgangszeiten!J16*86400,0)/86400</f>
        <v>0.05590277777777778</v>
      </c>
      <c r="D20" s="8">
        <f>ROUND(Durchgangszeiten!B16*86400,0)/86400</f>
        <v>0.008958333333333334</v>
      </c>
      <c r="E20" s="10">
        <f t="shared" si="1"/>
        <v>13</v>
      </c>
      <c r="F20" s="4">
        <f>ROUND((Durchgangszeiten!F16-Durchgangszeiten!D16)*86400,0)/86400</f>
        <v>0.029699074074074076</v>
      </c>
      <c r="G20" s="10">
        <f t="shared" si="2"/>
        <v>14</v>
      </c>
      <c r="H20" s="4">
        <f>ROUND((Durchgangszeiten!J16-Durchgangszeiten!H16)*86400,0)/86400</f>
        <v>0.017002314814814814</v>
      </c>
      <c r="I20" s="10">
        <f t="shared" si="3"/>
        <v>8</v>
      </c>
    </row>
    <row r="21" spans="1:9" ht="25.5" customHeight="1">
      <c r="A21" s="10">
        <f t="shared" si="0"/>
        <v>14</v>
      </c>
      <c r="B21" s="1" t="str">
        <f>Durchgangszeiten!A17</f>
        <v>Tobias Schwaiger - Tobias Schwaiger/Manfred Schwaiger - Tobias Schwaiger/Manfred Schwaiger</v>
      </c>
      <c r="C21" s="3">
        <f>ROUND(Durchgangszeiten!J17*86400,0)/86400</f>
        <v>0.05677083333333333</v>
      </c>
      <c r="D21" s="8">
        <f>ROUND(Durchgangszeiten!B17*86400,0)/86400</f>
        <v>0.008113425925925927</v>
      </c>
      <c r="E21" s="10">
        <f t="shared" si="1"/>
        <v>6</v>
      </c>
      <c r="F21" s="4">
        <f>ROUND((Durchgangszeiten!F17-Durchgangszeiten!D17)*86400,0)/86400</f>
        <v>0.031180555555555555</v>
      </c>
      <c r="G21" s="10">
        <f t="shared" si="2"/>
        <v>18</v>
      </c>
      <c r="H21" s="4">
        <f>ROUND((Durchgangszeiten!J17-Durchgangszeiten!H17)*86400,0)/86400</f>
        <v>0.0171875</v>
      </c>
      <c r="I21" s="10">
        <f t="shared" si="3"/>
        <v>10</v>
      </c>
    </row>
    <row r="22" spans="1:9" ht="25.5" customHeight="1">
      <c r="A22" s="10">
        <f t="shared" si="0"/>
        <v>15</v>
      </c>
      <c r="B22" s="1" t="str">
        <f>Durchgangszeiten!A18</f>
        <v>Lukas Jaros - Michael Dräger - Nikolaus Dräger</v>
      </c>
      <c r="C22" s="3">
        <f>ROUND(Durchgangszeiten!J18*86400,0)/86400</f>
        <v>0.057164351851851855</v>
      </c>
      <c r="D22" s="8">
        <f>ROUND(Durchgangszeiten!B18*86400,0)/86400</f>
        <v>0.008310185185185184</v>
      </c>
      <c r="E22" s="10">
        <f t="shared" si="1"/>
        <v>8</v>
      </c>
      <c r="F22" s="4">
        <f>ROUND((Durchgangszeiten!F18-Durchgangszeiten!D18)*86400,0)/86400</f>
        <v>0.029976851851851852</v>
      </c>
      <c r="G22" s="10">
        <f t="shared" si="2"/>
        <v>16</v>
      </c>
      <c r="H22" s="4">
        <f>ROUND((Durchgangszeiten!J18-Durchgangszeiten!H18)*86400,0)/86400</f>
        <v>0.01849537037037037</v>
      </c>
      <c r="I22" s="10">
        <f t="shared" si="3"/>
        <v>18</v>
      </c>
    </row>
    <row r="23" spans="1:9" ht="25.5" customHeight="1">
      <c r="A23" s="10">
        <f t="shared" si="0"/>
        <v>16</v>
      </c>
      <c r="B23" s="1" t="str">
        <f>Durchgangszeiten!A19</f>
        <v>Martin Krapfenbauer</v>
      </c>
      <c r="C23" s="3">
        <f>ROUND(Durchgangszeiten!J19*86400,0)/86400</f>
        <v>0.05759259259259259</v>
      </c>
      <c r="D23" s="8">
        <f>ROUND(Durchgangszeiten!B19*86400,0)/86400</f>
        <v>0.009652777777777777</v>
      </c>
      <c r="E23" s="10">
        <f t="shared" si="1"/>
        <v>14</v>
      </c>
      <c r="F23" s="4">
        <f>ROUND((Durchgangszeiten!F19-Durchgangszeiten!D19)*86400,0)/86400</f>
        <v>0.028622685185185185</v>
      </c>
      <c r="G23" s="10">
        <f t="shared" si="2"/>
        <v>11</v>
      </c>
      <c r="H23" s="4">
        <f>ROUND((Durchgangszeiten!J19-Durchgangszeiten!H19)*86400,0)/86400</f>
        <v>0.017719907407407406</v>
      </c>
      <c r="I23" s="10">
        <f t="shared" si="3"/>
        <v>15</v>
      </c>
    </row>
    <row r="24" spans="1:9" ht="25.5" customHeight="1">
      <c r="A24" s="10">
        <f t="shared" si="0"/>
        <v>17</v>
      </c>
      <c r="B24" s="1" t="str">
        <f>Durchgangszeiten!A20</f>
        <v>Andreas Gössl</v>
      </c>
      <c r="C24" s="3">
        <f>ROUND(Durchgangszeiten!J20*86400,0)/86400</f>
        <v>0.058958333333333335</v>
      </c>
      <c r="D24" s="8">
        <f>ROUND(Durchgangszeiten!B20*86400,0)/86400</f>
        <v>0.013229166666666667</v>
      </c>
      <c r="E24" s="10">
        <f t="shared" si="1"/>
        <v>18</v>
      </c>
      <c r="F24" s="4">
        <f>ROUND((Durchgangszeiten!F20-Durchgangszeiten!D20)*86400,0)/86400</f>
        <v>0.02929398148148148</v>
      </c>
      <c r="G24" s="10">
        <f t="shared" si="2"/>
        <v>13</v>
      </c>
      <c r="H24" s="4">
        <f>ROUND((Durchgangszeiten!J20-Durchgangszeiten!H20)*86400,0)/86400</f>
        <v>0.014502314814814815</v>
      </c>
      <c r="I24" s="10">
        <f t="shared" si="3"/>
        <v>3</v>
      </c>
    </row>
    <row r="25" spans="1:9" ht="25.5" customHeight="1">
      <c r="A25" s="10">
        <f t="shared" si="0"/>
        <v>18</v>
      </c>
      <c r="B25" s="1" t="str">
        <f>Durchgangszeiten!A21</f>
        <v>Michael Gössl</v>
      </c>
      <c r="C25" s="3">
        <f>ROUND(Durchgangszeiten!J21*86400,0)/86400</f>
        <v>0.06208333333333333</v>
      </c>
      <c r="D25" s="8">
        <f>ROUND(Durchgangszeiten!B21*86400,0)/86400</f>
        <v>0.009710648148148149</v>
      </c>
      <c r="E25" s="10">
        <f t="shared" si="1"/>
        <v>15</v>
      </c>
      <c r="F25" s="4">
        <f>ROUND((Durchgangszeiten!F21-Durchgangszeiten!D21)*86400,0)/86400</f>
        <v>0.030393518518518518</v>
      </c>
      <c r="G25" s="10">
        <f t="shared" si="2"/>
        <v>17</v>
      </c>
      <c r="H25" s="4">
        <f>ROUND((Durchgangszeiten!J21-Durchgangszeiten!H21)*86400,0)/86400</f>
        <v>0.020613425925925927</v>
      </c>
      <c r="I25" s="10">
        <f t="shared" si="3"/>
        <v>19</v>
      </c>
    </row>
    <row r="26" spans="1:9" ht="25.5" customHeight="1">
      <c r="A26" s="10">
        <f t="shared" si="0"/>
        <v>19</v>
      </c>
      <c r="B26" s="1" t="str">
        <f>Durchgangszeiten!A22</f>
        <v>Barbara Schachinger - Ingrid Stift - Martina Preiß</v>
      </c>
      <c r="C26" s="3">
        <f>ROUND(Durchgangszeiten!J22*86400,0)/86400</f>
        <v>0.06969907407407408</v>
      </c>
      <c r="D26" s="8">
        <f>ROUND(Durchgangszeiten!B22*86400,0)/86400</f>
        <v>0.014756944444444444</v>
      </c>
      <c r="E26" s="10">
        <f t="shared" si="1"/>
        <v>19</v>
      </c>
      <c r="F26" s="4">
        <f>ROUND((Durchgangszeiten!F22-Durchgangszeiten!D22)*86400,0)/86400</f>
        <v>0.03648148148148148</v>
      </c>
      <c r="G26" s="10">
        <f t="shared" si="2"/>
        <v>19</v>
      </c>
      <c r="H26" s="4">
        <f>ROUND((Durchgangszeiten!J22-Durchgangszeiten!H22)*86400,0)/86400</f>
        <v>0.01810185185185185</v>
      </c>
      <c r="I26" s="10">
        <f t="shared" si="3"/>
        <v>16</v>
      </c>
    </row>
    <row r="27" spans="1:9" ht="25.5" customHeight="1">
      <c r="A27" s="10"/>
      <c r="C27" s="3"/>
      <c r="D27" s="8"/>
      <c r="E27" s="10"/>
      <c r="F27" s="4"/>
      <c r="G27" s="10"/>
      <c r="H27" s="4"/>
      <c r="I27" s="10"/>
    </row>
    <row r="28" spans="1:9" ht="25.5" customHeight="1">
      <c r="A28" s="10"/>
      <c r="C28" s="3"/>
      <c r="D28" s="8"/>
      <c r="E28" s="10"/>
      <c r="F28" s="4"/>
      <c r="G28" s="10"/>
      <c r="H28" s="4"/>
      <c r="I28" s="10"/>
    </row>
    <row r="29" spans="1:9" ht="25.5" customHeight="1">
      <c r="A29" s="10"/>
      <c r="C29" s="3"/>
      <c r="D29" s="8"/>
      <c r="E29" s="10"/>
      <c r="F29" s="4"/>
      <c r="G29" s="10"/>
      <c r="H29" s="4"/>
      <c r="I29" s="10"/>
    </row>
    <row r="30" spans="1:9" ht="25.5" customHeight="1">
      <c r="A30" s="10"/>
      <c r="C30" s="3"/>
      <c r="D30" s="8"/>
      <c r="E30" s="10"/>
      <c r="F30" s="4"/>
      <c r="G30" s="10"/>
      <c r="H30" s="4"/>
      <c r="I30" s="10"/>
    </row>
    <row r="31" spans="1:9" ht="25.5" customHeight="1">
      <c r="A31" s="10"/>
      <c r="C31" s="3"/>
      <c r="D31" s="8"/>
      <c r="E31" s="10"/>
      <c r="F31" s="4"/>
      <c r="G31" s="10"/>
      <c r="H31" s="4"/>
      <c r="I31" s="10"/>
    </row>
    <row r="32" spans="1:9" ht="25.5" customHeight="1">
      <c r="A32" s="10"/>
      <c r="C32" s="3"/>
      <c r="D32" s="8"/>
      <c r="E32" s="10"/>
      <c r="F32" s="4"/>
      <c r="G32" s="10"/>
      <c r="H32" s="4"/>
      <c r="I32" s="10"/>
    </row>
    <row r="33" spans="1:9" ht="25.5" customHeight="1">
      <c r="A33" s="10"/>
      <c r="C33" s="3"/>
      <c r="D33" s="8"/>
      <c r="E33" s="10"/>
      <c r="F33" s="4"/>
      <c r="G33" s="10"/>
      <c r="H33" s="4"/>
      <c r="I33" s="10"/>
    </row>
    <row r="34" spans="1:9" ht="25.5" customHeight="1">
      <c r="A34" s="10"/>
      <c r="C34" s="3"/>
      <c r="D34" s="8"/>
      <c r="E34" s="10"/>
      <c r="F34" s="4"/>
      <c r="G34" s="10"/>
      <c r="H34" s="4"/>
      <c r="I34" s="10"/>
    </row>
    <row r="35" spans="1:9" ht="25.5" customHeight="1">
      <c r="A35" s="10"/>
      <c r="C35" s="3"/>
      <c r="D35" s="8"/>
      <c r="E35" s="10"/>
      <c r="F35" s="4"/>
      <c r="G35" s="10"/>
      <c r="H35" s="4"/>
      <c r="I35" s="10"/>
    </row>
    <row r="36" spans="1:9" ht="25.5" customHeight="1">
      <c r="A36" s="10"/>
      <c r="C36" s="3"/>
      <c r="D36" s="8"/>
      <c r="E36" s="10"/>
      <c r="F36" s="4"/>
      <c r="G36" s="10"/>
      <c r="H36" s="4"/>
      <c r="I36" s="10"/>
    </row>
    <row r="37" spans="1:9" ht="25.5" customHeight="1">
      <c r="A37" s="10"/>
      <c r="C37" s="3"/>
      <c r="D37" s="8"/>
      <c r="E37" s="10"/>
      <c r="F37" s="4"/>
      <c r="G37" s="10"/>
      <c r="H37" s="4"/>
      <c r="I37" s="10"/>
    </row>
    <row r="38" spans="1:9" ht="25.5" customHeight="1">
      <c r="A38" s="10"/>
      <c r="C38" s="3"/>
      <c r="D38" s="8"/>
      <c r="E38" s="10"/>
      <c r="F38" s="4"/>
      <c r="G38" s="10"/>
      <c r="H38" s="4"/>
      <c r="I38" s="10"/>
    </row>
    <row r="39" spans="1:9" ht="25.5" customHeight="1">
      <c r="A39" s="10"/>
      <c r="C39" s="3"/>
      <c r="D39" s="8"/>
      <c r="E39" s="10"/>
      <c r="F39" s="4"/>
      <c r="G39" s="10"/>
      <c r="H39" s="4"/>
      <c r="I39" s="10"/>
    </row>
    <row r="40" spans="1:9" ht="25.5" customHeight="1">
      <c r="A40" s="10"/>
      <c r="C40" s="3"/>
      <c r="D40" s="8"/>
      <c r="E40" s="10"/>
      <c r="F40" s="4"/>
      <c r="G40" s="10"/>
      <c r="H40" s="4"/>
      <c r="I40" s="10"/>
    </row>
    <row r="41" spans="1:9" ht="25.5" customHeight="1">
      <c r="A41" s="10"/>
      <c r="C41" s="3"/>
      <c r="D41" s="8"/>
      <c r="E41" s="10"/>
      <c r="F41" s="4"/>
      <c r="G41" s="10"/>
      <c r="H41" s="4"/>
      <c r="I41" s="10"/>
    </row>
    <row r="42" spans="1:9" ht="25.5" customHeight="1">
      <c r="A42" s="10"/>
      <c r="C42" s="3"/>
      <c r="D42" s="8"/>
      <c r="E42" s="10"/>
      <c r="F42" s="4"/>
      <c r="G42" s="10"/>
      <c r="H42" s="15"/>
      <c r="I42" s="11"/>
    </row>
    <row r="43" spans="1:9" ht="25.5" customHeight="1">
      <c r="A43" s="10"/>
      <c r="C43" s="3"/>
      <c r="D43" s="8"/>
      <c r="E43" s="10"/>
      <c r="F43" s="9"/>
      <c r="G43" s="10"/>
      <c r="H43" s="4"/>
      <c r="I43" s="10"/>
    </row>
    <row r="44" spans="1:9" ht="25.5" customHeight="1">
      <c r="A44" s="10"/>
      <c r="C44" s="3"/>
      <c r="D44" s="8"/>
      <c r="E44" s="10"/>
      <c r="F44" s="9"/>
      <c r="G44" s="10"/>
      <c r="H44" s="4"/>
      <c r="I44" s="10"/>
    </row>
    <row r="45" spans="1:9" ht="25.5" customHeight="1">
      <c r="A45" s="10"/>
      <c r="C45" s="3"/>
      <c r="D45" s="8"/>
      <c r="E45" s="10"/>
      <c r="F45" s="9"/>
      <c r="G45" s="10"/>
      <c r="H45" s="4"/>
      <c r="I45" s="10"/>
    </row>
    <row r="46" spans="1:9" ht="25.5" customHeight="1">
      <c r="A46" s="10"/>
      <c r="C46" s="3"/>
      <c r="D46" s="8"/>
      <c r="E46" s="10"/>
      <c r="F46" s="9"/>
      <c r="G46" s="10"/>
      <c r="H46" s="4"/>
      <c r="I46" s="10"/>
    </row>
    <row r="47" spans="1:9" ht="25.5" customHeight="1">
      <c r="A47" s="10"/>
      <c r="C47" s="3"/>
      <c r="D47" s="8"/>
      <c r="E47" s="10"/>
      <c r="F47" s="9"/>
      <c r="G47" s="10"/>
      <c r="H47" s="4"/>
      <c r="I47" s="10"/>
    </row>
    <row r="48" spans="1:9" ht="25.5" customHeight="1">
      <c r="A48" s="10"/>
      <c r="C48" s="3"/>
      <c r="D48" s="8"/>
      <c r="E48" s="10"/>
      <c r="F48" s="9"/>
      <c r="G48" s="10"/>
      <c r="H48" s="4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spans="1:9" ht="25.5" customHeight="1">
      <c r="A54" s="10"/>
      <c r="C54" s="3"/>
      <c r="D54" s="8"/>
      <c r="E54" s="10"/>
      <c r="F54" s="4"/>
      <c r="G54" s="10"/>
      <c r="H54" s="8"/>
      <c r="I54" s="10"/>
    </row>
    <row r="55" spans="1:9" ht="25.5" customHeight="1">
      <c r="A55" s="10"/>
      <c r="C55" s="3"/>
      <c r="D55" s="8"/>
      <c r="E55" s="10"/>
      <c r="F55" s="4"/>
      <c r="G55" s="10"/>
      <c r="H55" s="8"/>
      <c r="I55" s="10"/>
    </row>
    <row r="56" spans="1:9" ht="25.5" customHeight="1">
      <c r="A56" s="10"/>
      <c r="C56" s="3"/>
      <c r="D56" s="8"/>
      <c r="E56" s="10"/>
      <c r="F56" s="4"/>
      <c r="G56" s="10"/>
      <c r="H56" s="8"/>
      <c r="I56" s="10"/>
    </row>
    <row r="57" spans="1:9" ht="25.5" customHeight="1">
      <c r="A57" s="10"/>
      <c r="C57" s="3"/>
      <c r="D57" s="8"/>
      <c r="E57" s="10"/>
      <c r="F57" s="4"/>
      <c r="G57" s="10"/>
      <c r="H57" s="8"/>
      <c r="I57" s="10"/>
    </row>
    <row r="58" spans="1:9" ht="25.5" customHeight="1">
      <c r="A58" s="10"/>
      <c r="C58" s="3"/>
      <c r="D58" s="8"/>
      <c r="E58" s="10"/>
      <c r="F58" s="4"/>
      <c r="G58" s="10"/>
      <c r="H58" s="8"/>
      <c r="I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</sheetData>
  <sheetProtection/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  <ignoredErrors>
    <ignoredError sqref="F8:H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7.00390625" style="0" bestFit="1" customWidth="1"/>
    <col min="7" max="7" width="4.7109375" style="0" customWidth="1"/>
  </cols>
  <sheetData>
    <row r="1" spans="1:21" s="1" customFormat="1" ht="15" customHeight="1">
      <c r="A1" s="18" t="s">
        <v>7</v>
      </c>
      <c r="B1" s="18"/>
      <c r="C1" s="18"/>
      <c r="D1" s="18"/>
      <c r="E1" s="18"/>
      <c r="F1" s="18"/>
      <c r="G1" s="1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8" t="s">
        <v>4</v>
      </c>
      <c r="E3" s="18"/>
      <c r="F3" s="18" t="s">
        <v>5</v>
      </c>
      <c r="G3" s="1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2">
        <f aca="true" t="shared" si="0" ref="A4:A22">RANK(C4,C$4:C$50,1)</f>
        <v>1</v>
      </c>
      <c r="B4" s="1" t="str">
        <f>Durchgangszeiten!A11</f>
        <v>Florian Kerschbaum - Andreas Widhalm - Vincent Schmid</v>
      </c>
      <c r="C4" s="8">
        <f aca="true" t="shared" si="1" ref="C4:C22">ROUND((D4+F4)*86400,0)/86400</f>
        <v>0.00024305555555555555</v>
      </c>
      <c r="D4" s="8">
        <f>ROUND((Durchgangszeiten!D11-Durchgangszeiten!B11)*86400,0)/86400</f>
        <v>0.0002199074074074074</v>
      </c>
      <c r="E4" s="2">
        <f aca="true" t="shared" si="2" ref="E4:E22">RANK(D4,D$4:D$50,1)</f>
        <v>1</v>
      </c>
      <c r="F4" s="8">
        <f>ROUND((Durchgangszeiten!H11-Durchgangszeiten!F11)*86400,0)/86400</f>
        <v>2.3148148148148147E-05</v>
      </c>
      <c r="G4" s="2">
        <f aca="true" t="shared" si="3" ref="G4:G22">RANK(F4,F$4:F$50,1)</f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2">
        <f t="shared" si="0"/>
        <v>1</v>
      </c>
      <c r="B5" s="1" t="str">
        <f>Durchgangszeiten!A16</f>
        <v>Richard Seyfried - Bernhard Neuwirth - Richard Seyfried</v>
      </c>
      <c r="C5" s="8">
        <f t="shared" si="1"/>
        <v>0.00024305555555555555</v>
      </c>
      <c r="D5" s="8">
        <f>ROUND((Durchgangszeiten!D16-Durchgangszeiten!B16)*86400,0)/86400</f>
        <v>0.0002199074074074074</v>
      </c>
      <c r="E5" s="2">
        <f t="shared" si="2"/>
        <v>1</v>
      </c>
      <c r="F5" s="8">
        <f>ROUND((Durchgangszeiten!H16-Durchgangszeiten!F16)*86400,0)/86400</f>
        <v>2.3148148148148147E-05</v>
      </c>
      <c r="G5" s="2">
        <f t="shared" si="3"/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>
      <c r="A6" s="2">
        <f t="shared" si="0"/>
        <v>3</v>
      </c>
      <c r="B6" s="1" t="str">
        <f>Durchgangszeiten!A17</f>
        <v>Tobias Schwaiger - Tobias Schwaiger/Manfred Schwaiger - Tobias Schwaiger/Manfred Schwaiger</v>
      </c>
      <c r="C6" s="8">
        <f t="shared" si="1"/>
        <v>0.00028935185185185184</v>
      </c>
      <c r="D6" s="8">
        <f>ROUND((Durchgangszeiten!D17-Durchgangszeiten!B17)*86400,0)/86400</f>
        <v>0.0002199074074074074</v>
      </c>
      <c r="E6" s="2">
        <f t="shared" si="2"/>
        <v>1</v>
      </c>
      <c r="F6" s="8">
        <f>ROUND((Durchgangszeiten!H17-Durchgangszeiten!F17)*86400,0)/86400</f>
        <v>6.944444444444444E-05</v>
      </c>
      <c r="G6" s="2">
        <f t="shared" si="3"/>
        <v>6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7" ht="15">
      <c r="A7" s="2">
        <f t="shared" si="0"/>
        <v>4</v>
      </c>
      <c r="B7" s="1" t="str">
        <f>Durchgangszeiten!A22</f>
        <v>Barbara Schachinger - Ingrid Stift - Martina Preiß</v>
      </c>
      <c r="C7" s="8">
        <f t="shared" si="1"/>
        <v>0.0003587962962962963</v>
      </c>
      <c r="D7" s="8">
        <f>ROUND((Durchgangszeiten!D22-Durchgangszeiten!B22)*86400,0)/86400</f>
        <v>0.00032407407407407406</v>
      </c>
      <c r="E7" s="2">
        <f t="shared" si="2"/>
        <v>4</v>
      </c>
      <c r="F7" s="8">
        <f>ROUND((Durchgangszeiten!H22-Durchgangszeiten!F22)*86400,0)/86400</f>
        <v>3.472222222222222E-05</v>
      </c>
      <c r="G7" s="2">
        <f t="shared" si="3"/>
        <v>4</v>
      </c>
    </row>
    <row r="8" spans="1:21" ht="15">
      <c r="A8" s="2">
        <f t="shared" si="0"/>
        <v>5</v>
      </c>
      <c r="B8" s="1" t="str">
        <f>Durchgangszeiten!A18</f>
        <v>Lukas Jaros - Michael Dräger - Nikolaus Dräger</v>
      </c>
      <c r="C8" s="8">
        <f t="shared" si="1"/>
        <v>0.00038194444444444446</v>
      </c>
      <c r="D8" s="8">
        <f>ROUND((Durchgangszeiten!D18-Durchgangszeiten!B18)*86400,0)/86400</f>
        <v>0.0003356481481481481</v>
      </c>
      <c r="E8" s="2">
        <f t="shared" si="2"/>
        <v>5</v>
      </c>
      <c r="F8" s="8">
        <f>ROUND((Durchgangszeiten!H18-Durchgangszeiten!F18)*86400,0)/86400</f>
        <v>4.6296296296296294E-05</v>
      </c>
      <c r="G8" s="2">
        <f t="shared" si="3"/>
        <v>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" customFormat="1" ht="15">
      <c r="A9" s="2">
        <f t="shared" si="0"/>
        <v>6</v>
      </c>
      <c r="B9" s="1" t="str">
        <f>Durchgangszeiten!A5</f>
        <v>Christina Lechner</v>
      </c>
      <c r="C9" s="8">
        <f t="shared" si="1"/>
        <v>0.0007175925925925926</v>
      </c>
      <c r="D9" s="8">
        <f>ROUND((Durchgangszeiten!D5-Durchgangszeiten!B5)*86400,0)/86400</f>
        <v>0.0005671296296296297</v>
      </c>
      <c r="E9" s="2">
        <f t="shared" si="2"/>
        <v>8</v>
      </c>
      <c r="F9" s="8">
        <f>ROUND((Durchgangszeiten!H5-Durchgangszeiten!F5)*86400,0)/86400</f>
        <v>0.00015046296296296297</v>
      </c>
      <c r="G9" s="2">
        <f t="shared" si="3"/>
        <v>8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" customFormat="1" ht="15">
      <c r="A10" s="2">
        <f t="shared" si="0"/>
        <v>7</v>
      </c>
      <c r="B10" s="1" t="str">
        <f>Durchgangszeiten!A4</f>
        <v>Andreas Kainz</v>
      </c>
      <c r="C10" s="8">
        <f t="shared" si="1"/>
        <v>0.0007638888888888889</v>
      </c>
      <c r="D10" s="8">
        <f>ROUND((Durchgangszeiten!D4-Durchgangszeiten!B4)*86400,0)/86400</f>
        <v>0.0004050925925925926</v>
      </c>
      <c r="E10" s="2">
        <f t="shared" si="2"/>
        <v>6</v>
      </c>
      <c r="F10" s="8">
        <f>ROUND((Durchgangszeiten!H4-Durchgangszeiten!F4)*86400,0)/86400</f>
        <v>0.0003587962962962963</v>
      </c>
      <c r="G10" s="2">
        <f t="shared" si="3"/>
        <v>13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1" customFormat="1" ht="15">
      <c r="A11" s="2">
        <f t="shared" si="0"/>
        <v>8</v>
      </c>
      <c r="B11" s="1" t="str">
        <f>Durchgangszeiten!A9</f>
        <v>Andrea Zeisler</v>
      </c>
      <c r="C11" s="8">
        <f t="shared" si="1"/>
        <v>0.0007754629629629629</v>
      </c>
      <c r="D11" s="8">
        <f>ROUND((Durchgangszeiten!D9-Durchgangszeiten!B9)*86400,0)/86400</f>
        <v>0.0006018518518518519</v>
      </c>
      <c r="E11" s="2">
        <f t="shared" si="2"/>
        <v>9</v>
      </c>
      <c r="F11" s="8">
        <f>ROUND((Durchgangszeiten!H9-Durchgangszeiten!F9)*86400,0)/86400</f>
        <v>0.00017361111111111112</v>
      </c>
      <c r="G11" s="2">
        <f t="shared" si="3"/>
        <v>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">
        <f t="shared" si="0"/>
        <v>9</v>
      </c>
      <c r="B12" s="1" t="str">
        <f>Durchgangszeiten!A10</f>
        <v>Thomas Gössl</v>
      </c>
      <c r="C12" s="8">
        <f t="shared" si="1"/>
        <v>0.0010879629629629629</v>
      </c>
      <c r="D12" s="8">
        <f>ROUND((Durchgangszeiten!D10-Durchgangszeiten!B10)*86400,0)/86400</f>
        <v>0.0005208333333333333</v>
      </c>
      <c r="E12" s="2">
        <f t="shared" si="2"/>
        <v>7</v>
      </c>
      <c r="F12" s="8">
        <f>ROUND((Durchgangszeiten!H10-Durchgangszeiten!F10)*86400,0)/86400</f>
        <v>0.0005671296296296297</v>
      </c>
      <c r="G12" s="2">
        <f t="shared" si="3"/>
        <v>18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>
      <c r="A13" s="2">
        <f t="shared" si="0"/>
        <v>10</v>
      </c>
      <c r="B13" s="1" t="str">
        <f>Durchgangszeiten!A15</f>
        <v>Karl Bruckner</v>
      </c>
      <c r="C13" s="8">
        <f t="shared" si="1"/>
        <v>0.0011342592592592593</v>
      </c>
      <c r="D13" s="8">
        <f>ROUND((Durchgangszeiten!D15-Durchgangszeiten!B15)*86400,0)/86400</f>
        <v>0.0006365740740740741</v>
      </c>
      <c r="E13" s="2">
        <f t="shared" si="2"/>
        <v>10</v>
      </c>
      <c r="F13" s="8">
        <f>ROUND((Durchgangszeiten!H15-Durchgangszeiten!F15)*86400,0)/86400</f>
        <v>0.0004976851851851852</v>
      </c>
      <c r="G13" s="2">
        <f t="shared" si="3"/>
        <v>16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5">
      <c r="A14" s="2">
        <f t="shared" si="0"/>
        <v>11</v>
      </c>
      <c r="B14" s="1" t="str">
        <f>Durchgangszeiten!A6</f>
        <v>Simon Lux</v>
      </c>
      <c r="C14" s="8">
        <f t="shared" si="1"/>
        <v>0.0012152777777777778</v>
      </c>
      <c r="D14" s="8">
        <f>ROUND((Durchgangszeiten!D6-Durchgangszeiten!B6)*86400,0)/86400</f>
        <v>0.0010069444444444444</v>
      </c>
      <c r="E14" s="2">
        <f t="shared" si="2"/>
        <v>11</v>
      </c>
      <c r="F14" s="8">
        <f>ROUND((Durchgangszeiten!H6-Durchgangszeiten!F6)*86400,0)/86400</f>
        <v>0.00020833333333333335</v>
      </c>
      <c r="G14" s="2">
        <f t="shared" si="3"/>
        <v>11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7" ht="15">
      <c r="A15" s="2">
        <f t="shared" si="0"/>
        <v>12</v>
      </c>
      <c r="B15" s="1" t="str">
        <f>Durchgangszeiten!A7</f>
        <v>Roland Ableitinger</v>
      </c>
      <c r="C15" s="8">
        <f t="shared" si="1"/>
        <v>0.0012731481481481483</v>
      </c>
      <c r="D15" s="8">
        <f>ROUND((Durchgangszeiten!D7-Durchgangszeiten!B7)*86400,0)/86400</f>
        <v>0.0010879629629629629</v>
      </c>
      <c r="E15" s="2">
        <f t="shared" si="2"/>
        <v>12</v>
      </c>
      <c r="F15" s="8">
        <f>ROUND((Durchgangszeiten!H7-Durchgangszeiten!F7)*86400,0)/86400</f>
        <v>0.00018518518518518518</v>
      </c>
      <c r="G15" s="2">
        <f t="shared" si="3"/>
        <v>10</v>
      </c>
    </row>
    <row r="16" spans="1:21" s="1" customFormat="1" ht="15">
      <c r="A16" s="2">
        <f t="shared" si="0"/>
        <v>13</v>
      </c>
      <c r="B16" s="1" t="str">
        <f>Durchgangszeiten!A14</f>
        <v>Laurin Lux</v>
      </c>
      <c r="C16" s="8">
        <f t="shared" si="1"/>
        <v>0.0013078703703703703</v>
      </c>
      <c r="D16" s="8">
        <f>ROUND((Durchgangszeiten!D14-Durchgangszeiten!B14)*86400,0)/86400</f>
        <v>0.001099537037037037</v>
      </c>
      <c r="E16" s="2">
        <f t="shared" si="2"/>
        <v>14</v>
      </c>
      <c r="F16" s="8">
        <f>ROUND((Durchgangszeiten!H14-Durchgangszeiten!F14)*86400,0)/86400</f>
        <v>0.00020833333333333335</v>
      </c>
      <c r="G16" s="2">
        <f t="shared" si="3"/>
        <v>11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7" ht="15">
      <c r="A17" s="2">
        <f t="shared" si="0"/>
        <v>14</v>
      </c>
      <c r="B17" s="1" t="str">
        <f>Durchgangszeiten!A21</f>
        <v>Michael Gössl</v>
      </c>
      <c r="C17" s="8">
        <f t="shared" si="1"/>
        <v>0.0013657407407407407</v>
      </c>
      <c r="D17" s="8">
        <f>ROUND((Durchgangszeiten!D21-Durchgangszeiten!B21)*86400,0)/86400</f>
        <v>0.00125</v>
      </c>
      <c r="E17" s="2">
        <f t="shared" si="2"/>
        <v>16</v>
      </c>
      <c r="F17" s="8">
        <f>ROUND((Durchgangszeiten!H21-Durchgangszeiten!F21)*86400,0)/86400</f>
        <v>0.00011574074074074075</v>
      </c>
      <c r="G17" s="2">
        <f t="shared" si="3"/>
        <v>7</v>
      </c>
    </row>
    <row r="18" spans="1:21" s="1" customFormat="1" ht="15" customHeight="1">
      <c r="A18" s="2">
        <f t="shared" si="0"/>
        <v>15</v>
      </c>
      <c r="B18" s="1" t="str">
        <f>Durchgangszeiten!A13</f>
        <v>Franz Heily</v>
      </c>
      <c r="C18" s="8">
        <f t="shared" si="1"/>
        <v>0.0014814814814814814</v>
      </c>
      <c r="D18" s="8">
        <f>ROUND((Durchgangszeiten!D13-Durchgangszeiten!B13)*86400,0)/86400</f>
        <v>0.0014583333333333334</v>
      </c>
      <c r="E18" s="2">
        <f t="shared" si="2"/>
        <v>19</v>
      </c>
      <c r="F18" s="8">
        <f>ROUND((Durchgangszeiten!H13-Durchgangszeiten!F13)*86400,0)/86400</f>
        <v>2.3148148148148147E-05</v>
      </c>
      <c r="G18" s="2">
        <f t="shared" si="3"/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7" ht="15">
      <c r="A19" s="2">
        <f t="shared" si="0"/>
        <v>16</v>
      </c>
      <c r="B19" s="1" t="str">
        <f>Durchgangszeiten!A12</f>
        <v>Nikolaus Schmid</v>
      </c>
      <c r="C19" s="8">
        <f t="shared" si="1"/>
        <v>0.0015972222222222223</v>
      </c>
      <c r="D19" s="8">
        <f>ROUND((Durchgangszeiten!D12-Durchgangszeiten!B12)*86400,0)/86400</f>
        <v>0.001238425925925926</v>
      </c>
      <c r="E19" s="2">
        <f t="shared" si="2"/>
        <v>15</v>
      </c>
      <c r="F19" s="8">
        <f>ROUND((Durchgangszeiten!H12-Durchgangszeiten!F12)*86400,0)/86400</f>
        <v>0.0003587962962962963</v>
      </c>
      <c r="G19" s="2">
        <f t="shared" si="3"/>
        <v>13</v>
      </c>
    </row>
    <row r="20" spans="1:7" ht="15">
      <c r="A20" s="2">
        <f t="shared" si="0"/>
        <v>16</v>
      </c>
      <c r="B20" s="1" t="str">
        <f>Durchgangszeiten!A19</f>
        <v>Martin Krapfenbauer</v>
      </c>
      <c r="C20" s="8">
        <f t="shared" si="1"/>
        <v>0.0015972222222222223</v>
      </c>
      <c r="D20" s="8">
        <f>ROUND((Durchgangszeiten!D19-Durchgangszeiten!B19)*86400,0)/86400</f>
        <v>0.0010879629629629629</v>
      </c>
      <c r="E20" s="2">
        <f t="shared" si="2"/>
        <v>12</v>
      </c>
      <c r="F20" s="8">
        <f>ROUND((Durchgangszeiten!H19-Durchgangszeiten!F19)*86400,0)/86400</f>
        <v>0.0005092592592592592</v>
      </c>
      <c r="G20" s="2">
        <f t="shared" si="3"/>
        <v>17</v>
      </c>
    </row>
    <row r="21" spans="1:7" ht="15">
      <c r="A21" s="2">
        <f t="shared" si="0"/>
        <v>18</v>
      </c>
      <c r="B21" s="1" t="str">
        <f>Durchgangszeiten!A8</f>
        <v>Andreas Grötzl</v>
      </c>
      <c r="C21" s="8">
        <f t="shared" si="1"/>
        <v>0.0017592592592592592</v>
      </c>
      <c r="D21" s="8">
        <f>ROUND((Durchgangszeiten!D8-Durchgangszeiten!B8)*86400,0)/86400</f>
        <v>0.0013310185185185185</v>
      </c>
      <c r="E21" s="2">
        <f t="shared" si="2"/>
        <v>17</v>
      </c>
      <c r="F21" s="8">
        <f>ROUND((Durchgangszeiten!H8-Durchgangszeiten!F8)*86400,0)/86400</f>
        <v>0.00042824074074074075</v>
      </c>
      <c r="G21" s="2">
        <f t="shared" si="3"/>
        <v>15</v>
      </c>
    </row>
    <row r="22" spans="1:7" ht="15">
      <c r="A22" s="2">
        <f t="shared" si="0"/>
        <v>19</v>
      </c>
      <c r="B22" s="1" t="str">
        <f>Durchgangszeiten!A20</f>
        <v>Andreas Gössl</v>
      </c>
      <c r="C22" s="8">
        <f t="shared" si="1"/>
        <v>0.0019328703703703704</v>
      </c>
      <c r="D22" s="8">
        <f>ROUND((Durchgangszeiten!D20-Durchgangszeiten!B20)*86400,0)/86400</f>
        <v>0.0013541666666666667</v>
      </c>
      <c r="E22" s="2">
        <f t="shared" si="2"/>
        <v>18</v>
      </c>
      <c r="F22" s="8">
        <f>ROUND((Durchgangszeiten!H20-Durchgangszeiten!F20)*86400,0)/86400</f>
        <v>0.0005787037037037037</v>
      </c>
      <c r="G22" s="2">
        <f t="shared" si="3"/>
        <v>19</v>
      </c>
    </row>
    <row r="23" spans="1:21" s="1" customFormat="1" ht="15">
      <c r="A23" s="2"/>
      <c r="C23" s="8"/>
      <c r="D23" s="8"/>
      <c r="E23" s="2"/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>
      <c r="A24" s="2"/>
      <c r="C24" s="8"/>
      <c r="D24" s="8"/>
      <c r="E24" s="2"/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7" ht="15">
      <c r="A25" s="2"/>
      <c r="B25" s="1"/>
      <c r="C25" s="8"/>
      <c r="D25" s="8"/>
      <c r="E25" s="2"/>
      <c r="F25" s="8"/>
      <c r="G25" s="2"/>
    </row>
    <row r="26" spans="1:7" ht="15">
      <c r="A26" s="2"/>
      <c r="B26" s="1"/>
      <c r="C26" s="8"/>
      <c r="D26" s="8"/>
      <c r="E26" s="2"/>
      <c r="F26" s="8"/>
      <c r="G26" s="2"/>
    </row>
    <row r="27" spans="1:7" ht="15">
      <c r="A27" s="2"/>
      <c r="B27" s="1"/>
      <c r="C27" s="8"/>
      <c r="D27" s="8"/>
      <c r="E27" s="2"/>
      <c r="F27" s="8"/>
      <c r="G27" s="2"/>
    </row>
    <row r="28" spans="1:21" s="1" customFormat="1" ht="15">
      <c r="A28" s="2"/>
      <c r="C28" s="8"/>
      <c r="D28" s="8"/>
      <c r="E28" s="2"/>
      <c r="F28" s="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>
      <c r="A29" s="2"/>
      <c r="C29" s="8"/>
      <c r="D29" s="8"/>
      <c r="E29" s="2"/>
      <c r="F29" s="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7" ht="15">
      <c r="A30" s="2"/>
      <c r="B30" s="1"/>
      <c r="C30" s="8"/>
      <c r="D30" s="8"/>
      <c r="E30" s="2"/>
      <c r="F30" s="8"/>
      <c r="G30" s="2"/>
    </row>
    <row r="31" spans="1:7" ht="15">
      <c r="A31" s="2"/>
      <c r="B31" s="1"/>
      <c r="C31" s="8"/>
      <c r="D31" s="8"/>
      <c r="E31" s="2"/>
      <c r="F31" s="8"/>
      <c r="G31" s="2"/>
    </row>
    <row r="32" spans="1:7" ht="15">
      <c r="A32" s="2"/>
      <c r="B32" s="1"/>
      <c r="C32" s="8"/>
      <c r="D32" s="8"/>
      <c r="E32" s="2"/>
      <c r="F32" s="8"/>
      <c r="G32" s="2"/>
    </row>
    <row r="33" spans="1:7" ht="15">
      <c r="A33" s="2"/>
      <c r="B33" s="1"/>
      <c r="C33" s="8"/>
      <c r="D33" s="8"/>
      <c r="E33" s="2"/>
      <c r="F33" s="8"/>
      <c r="G33" s="2"/>
    </row>
    <row r="34" spans="1:7" ht="15">
      <c r="A34" s="2"/>
      <c r="B34" s="1"/>
      <c r="C34" s="8"/>
      <c r="D34" s="8"/>
      <c r="E34" s="2"/>
      <c r="F34" s="8"/>
      <c r="G34" s="2"/>
    </row>
    <row r="35" spans="1:7" ht="15">
      <c r="A35" s="2"/>
      <c r="B35" s="1"/>
      <c r="C35" s="8"/>
      <c r="D35" s="8"/>
      <c r="E35" s="2"/>
      <c r="F35" s="8"/>
      <c r="G35" s="2"/>
    </row>
    <row r="36" spans="1:21" s="1" customFormat="1" ht="15">
      <c r="A36" s="2"/>
      <c r="C36" s="8"/>
      <c r="D36" s="8"/>
      <c r="E36" s="2"/>
      <c r="F36" s="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s="1" customFormat="1" ht="15">
      <c r="A37" s="2"/>
      <c r="C37" s="8"/>
      <c r="D37" s="8"/>
      <c r="E37" s="2"/>
      <c r="F37" s="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7" ht="15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12"/>
      <c r="D39" s="8"/>
      <c r="E39" s="2"/>
      <c r="F39" s="12"/>
      <c r="G39" s="2"/>
    </row>
    <row r="40" spans="1:7" ht="15" customHeight="1">
      <c r="A40" s="2"/>
      <c r="B40" s="1"/>
      <c r="C40" s="12"/>
      <c r="D40" s="8"/>
      <c r="E40" s="2"/>
      <c r="F40" s="12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  <row r="50" spans="1:7" ht="15" customHeight="1">
      <c r="A50" s="2"/>
      <c r="B50" s="1"/>
      <c r="C50" s="8"/>
      <c r="D50" s="8"/>
      <c r="E50" s="2"/>
      <c r="F50" s="8"/>
      <c r="G50" s="2"/>
    </row>
    <row r="51" spans="1:7" ht="15" customHeight="1">
      <c r="A51" s="2"/>
      <c r="B51" s="1"/>
      <c r="C51" s="8"/>
      <c r="D51" s="8"/>
      <c r="E51" s="2"/>
      <c r="F51" s="8"/>
      <c r="G51" s="2"/>
    </row>
    <row r="52" spans="1:7" ht="15" customHeight="1">
      <c r="A52" s="2"/>
      <c r="B52" s="1"/>
      <c r="C52" s="8"/>
      <c r="D52" s="8"/>
      <c r="E52" s="2"/>
      <c r="F52" s="8"/>
      <c r="G52" s="2"/>
    </row>
    <row r="53" spans="1:7" ht="15" customHeight="1">
      <c r="A53" s="2"/>
      <c r="B53" s="1"/>
      <c r="C53" s="8"/>
      <c r="D53" s="8"/>
      <c r="E53" s="2"/>
      <c r="F53" s="8"/>
      <c r="G53" s="2"/>
    </row>
    <row r="54" spans="1:7" ht="15" customHeight="1">
      <c r="A54" s="2"/>
      <c r="B54" s="1"/>
      <c r="C54" s="8"/>
      <c r="D54" s="8"/>
      <c r="E54" s="2"/>
      <c r="F54" s="8"/>
      <c r="G54" s="2"/>
    </row>
    <row r="55" spans="1:7" ht="15" customHeight="1">
      <c r="A55" s="2"/>
      <c r="B55" s="1"/>
      <c r="C55" s="8"/>
      <c r="D55" s="8"/>
      <c r="E55" s="2"/>
      <c r="F55" s="8"/>
      <c r="G55" s="2"/>
    </row>
    <row r="56" spans="1:7" ht="15" customHeight="1">
      <c r="A56" s="2"/>
      <c r="B56" s="1"/>
      <c r="C56" s="8"/>
      <c r="D56" s="8"/>
      <c r="E56" s="2"/>
      <c r="F56" s="8"/>
      <c r="G56" s="2"/>
    </row>
    <row r="57" spans="1:7" ht="15" customHeight="1">
      <c r="A57" s="2"/>
      <c r="B57" s="1"/>
      <c r="C57" s="8"/>
      <c r="D57" s="8"/>
      <c r="E57" s="2"/>
      <c r="F57" s="8"/>
      <c r="G57" s="2"/>
    </row>
    <row r="58" spans="1:7" ht="15" customHeight="1">
      <c r="A58" s="2"/>
      <c r="B58" s="1"/>
      <c r="C58" s="8"/>
      <c r="D58" s="8"/>
      <c r="E58" s="2"/>
      <c r="F58" s="8"/>
      <c r="G58" s="2"/>
    </row>
    <row r="59" spans="1:7" ht="15" customHeight="1">
      <c r="A59" s="2"/>
      <c r="B59" s="1"/>
      <c r="C59" s="8"/>
      <c r="D59" s="8"/>
      <c r="E59" s="2"/>
      <c r="F59" s="8"/>
      <c r="G59" s="2"/>
    </row>
    <row r="60" spans="1:7" ht="15" customHeight="1">
      <c r="A60" s="2"/>
      <c r="B60" s="1"/>
      <c r="C60" s="8"/>
      <c r="D60" s="8"/>
      <c r="E60" s="2"/>
      <c r="F60" s="8"/>
      <c r="G60" s="2"/>
    </row>
    <row r="61" spans="1:7" ht="15" customHeight="1">
      <c r="A61" s="2"/>
      <c r="B61" s="1"/>
      <c r="C61" s="8"/>
      <c r="D61" s="8"/>
      <c r="E61" s="2"/>
      <c r="F61" s="8"/>
      <c r="G61" s="2"/>
    </row>
    <row r="62" spans="1:7" ht="15" customHeight="1">
      <c r="A62" s="2"/>
      <c r="B62" s="1"/>
      <c r="C62" s="8"/>
      <c r="D62" s="8"/>
      <c r="E62" s="2"/>
      <c r="F62" s="8"/>
      <c r="G62" s="2"/>
    </row>
    <row r="63" spans="1:7" ht="15" customHeight="1">
      <c r="A63" s="2"/>
      <c r="B63" s="1"/>
      <c r="C63" s="8"/>
      <c r="D63" s="8"/>
      <c r="E63" s="2"/>
      <c r="F63" s="8"/>
      <c r="G63" s="2"/>
    </row>
    <row r="64" spans="1:7" ht="15" customHeight="1">
      <c r="A64" s="2"/>
      <c r="B64" s="1"/>
      <c r="C64" s="8"/>
      <c r="D64" s="8"/>
      <c r="E64" s="2"/>
      <c r="F64" s="8"/>
      <c r="G64" s="2"/>
    </row>
    <row r="65" spans="1:7" ht="15" customHeight="1">
      <c r="A65" s="2"/>
      <c r="B65" s="1"/>
      <c r="C65" s="8"/>
      <c r="D65" s="8"/>
      <c r="E65" s="2"/>
      <c r="F65" s="8"/>
      <c r="G65" s="2"/>
    </row>
    <row r="66" spans="1:7" ht="15" customHeight="1">
      <c r="A66" s="2"/>
      <c r="B66" s="1"/>
      <c r="C66" s="8"/>
      <c r="D66" s="8"/>
      <c r="E66" s="2"/>
      <c r="F66" s="8"/>
      <c r="G66" s="2"/>
    </row>
    <row r="67" spans="1:7" ht="15" customHeight="1">
      <c r="A67" s="2"/>
      <c r="B67" s="1"/>
      <c r="C67" s="8"/>
      <c r="D67" s="8"/>
      <c r="E67" s="2"/>
      <c r="F67" s="8"/>
      <c r="G67" s="2"/>
    </row>
    <row r="68" spans="1:7" ht="15" customHeight="1">
      <c r="A68" s="2"/>
      <c r="B68" s="1"/>
      <c r="C68" s="8"/>
      <c r="D68" s="8"/>
      <c r="E68" s="2"/>
      <c r="F68" s="8"/>
      <c r="G68" s="2"/>
    </row>
    <row r="69" spans="1:7" ht="15" customHeight="1">
      <c r="A69" s="2"/>
      <c r="B69" s="1"/>
      <c r="C69" s="8"/>
      <c r="D69" s="8"/>
      <c r="E69" s="2"/>
      <c r="F69" s="8"/>
      <c r="G69" s="2"/>
    </row>
    <row r="70" spans="1:7" ht="15" customHeight="1">
      <c r="A70" s="2"/>
      <c r="B70" s="1"/>
      <c r="C70" s="8"/>
      <c r="D70" s="8"/>
      <c r="E70" s="2"/>
      <c r="F70" s="8"/>
      <c r="G70" s="2"/>
    </row>
    <row r="71" spans="1:7" ht="15" customHeight="1">
      <c r="A71" s="2"/>
      <c r="B71" s="1"/>
      <c r="C71" s="8"/>
      <c r="D71" s="8"/>
      <c r="E71" s="2"/>
      <c r="F71" s="8"/>
      <c r="G71" s="2"/>
    </row>
    <row r="72" spans="1:7" ht="15" customHeight="1">
      <c r="A72" s="2"/>
      <c r="B72" s="1"/>
      <c r="C72" s="8"/>
      <c r="D72" s="8"/>
      <c r="E72" s="2"/>
      <c r="F72" s="8"/>
      <c r="G72" s="2"/>
    </row>
    <row r="73" spans="1:7" ht="15" customHeight="1">
      <c r="A73" s="2"/>
      <c r="B73" s="1"/>
      <c r="C73" s="8"/>
      <c r="D73" s="8"/>
      <c r="E73" s="2"/>
      <c r="F73" s="8"/>
      <c r="G73" s="2"/>
    </row>
    <row r="74" spans="1:7" ht="15" customHeight="1">
      <c r="A74" s="2"/>
      <c r="B74" s="1"/>
      <c r="C74" s="8"/>
      <c r="D74" s="8"/>
      <c r="E74" s="2"/>
      <c r="F74" s="8"/>
      <c r="G74" s="2"/>
    </row>
    <row r="75" spans="1:7" ht="15" customHeight="1">
      <c r="A75" s="2"/>
      <c r="B75" s="1"/>
      <c r="C75" s="8"/>
      <c r="D75" s="8"/>
      <c r="E75" s="2"/>
      <c r="F75" s="8"/>
      <c r="G75" s="2"/>
    </row>
    <row r="76" spans="1:7" ht="15" customHeight="1">
      <c r="A76" s="2"/>
      <c r="B76" s="1"/>
      <c r="C76" s="8"/>
      <c r="D76" s="8"/>
      <c r="E76" s="2"/>
      <c r="F76" s="8"/>
      <c r="G76" s="2"/>
    </row>
    <row r="77" spans="1:7" ht="15" customHeight="1">
      <c r="A77" s="2"/>
      <c r="B77" s="1"/>
      <c r="C77" s="8"/>
      <c r="D77" s="8"/>
      <c r="E77" s="2"/>
      <c r="F77" s="8"/>
      <c r="G77" s="2"/>
    </row>
    <row r="78" spans="1:7" ht="15" customHeight="1">
      <c r="A78" s="2"/>
      <c r="B78" s="1"/>
      <c r="C78" s="8"/>
      <c r="D78" s="8"/>
      <c r="E78" s="2"/>
      <c r="F78" s="8"/>
      <c r="G78" s="2"/>
    </row>
    <row r="79" spans="1:7" ht="15" customHeight="1">
      <c r="A79" s="2"/>
      <c r="B79" s="1"/>
      <c r="C79" s="7"/>
      <c r="D79" s="7"/>
      <c r="E79" s="11"/>
      <c r="F79" s="7"/>
      <c r="G79" s="11"/>
    </row>
    <row r="80" spans="1:7" ht="15" customHeight="1">
      <c r="A80" s="2"/>
      <c r="B80" s="1"/>
      <c r="C80" s="7"/>
      <c r="D80" s="7"/>
      <c r="E80" s="11"/>
      <c r="F80" s="7"/>
      <c r="G80" s="11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scale="80" r:id="rId1"/>
  <ignoredErrors>
    <ignoredError sqref="F4:F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7"/>
    </row>
    <row r="3" spans="1:11" ht="15" customHeight="1">
      <c r="A3" s="1" t="s">
        <v>11</v>
      </c>
      <c r="B3" s="18" t="s">
        <v>8</v>
      </c>
      <c r="C3" s="18"/>
      <c r="D3" s="18" t="s">
        <v>4</v>
      </c>
      <c r="E3" s="18"/>
      <c r="F3" s="18" t="s">
        <v>9</v>
      </c>
      <c r="G3" s="18"/>
      <c r="H3" s="18" t="s">
        <v>5</v>
      </c>
      <c r="I3" s="18"/>
      <c r="J3" s="18" t="s">
        <v>3</v>
      </c>
      <c r="K3" s="18"/>
    </row>
    <row r="4" spans="1:11" ht="19.5" customHeight="1">
      <c r="A4" s="1" t="s">
        <v>23</v>
      </c>
      <c r="B4" s="14">
        <v>0.00619212962962963</v>
      </c>
      <c r="C4" s="10">
        <f aca="true" t="shared" si="0" ref="C4:C22">RANK(B4,B$4:B$34,1)</f>
        <v>1</v>
      </c>
      <c r="D4" s="14">
        <v>0.006597222222222222</v>
      </c>
      <c r="E4" s="10">
        <f aca="true" t="shared" si="1" ref="E4:E22">RANK(D4,D$4:D$34,1)</f>
        <v>1</v>
      </c>
      <c r="F4" s="14">
        <v>0.03037037037037037</v>
      </c>
      <c r="G4" s="10">
        <f aca="true" t="shared" si="2" ref="G4:G22">RANK(F4,F$4:F$34,1)</f>
        <v>1</v>
      </c>
      <c r="H4" s="14">
        <v>0.03072916666666667</v>
      </c>
      <c r="I4" s="10">
        <f aca="true" t="shared" si="3" ref="I4:I22">RANK(H4,H$4:H$34,1)</f>
        <v>1</v>
      </c>
      <c r="J4" s="9">
        <v>0.04454861111111111</v>
      </c>
      <c r="K4" s="10">
        <f aca="true" t="shared" si="4" ref="K4:K22">RANK(J4,J$4:J$34,1)</f>
        <v>1</v>
      </c>
    </row>
    <row r="5" spans="1:11" ht="15" customHeight="1">
      <c r="A5" s="1" t="s">
        <v>18</v>
      </c>
      <c r="B5" s="14">
        <v>0.008402777777777778</v>
      </c>
      <c r="C5" s="10">
        <f t="shared" si="0"/>
        <v>9</v>
      </c>
      <c r="D5" s="14">
        <v>0.008969907407407407</v>
      </c>
      <c r="E5" s="10">
        <f t="shared" si="1"/>
        <v>8</v>
      </c>
      <c r="F5" s="14">
        <v>0.033680555555555554</v>
      </c>
      <c r="G5" s="10">
        <f t="shared" si="2"/>
        <v>3</v>
      </c>
      <c r="H5" s="14">
        <v>0.03383101851851852</v>
      </c>
      <c r="I5" s="10">
        <f t="shared" si="3"/>
        <v>3</v>
      </c>
      <c r="J5" s="9">
        <v>0.05002314814814815</v>
      </c>
      <c r="K5" s="10">
        <f t="shared" si="4"/>
        <v>2</v>
      </c>
    </row>
    <row r="6" spans="1:11" ht="15" customHeight="1">
      <c r="A6" s="1" t="s">
        <v>12</v>
      </c>
      <c r="B6" s="14">
        <v>0.007222222222222223</v>
      </c>
      <c r="C6" s="10">
        <f t="shared" si="0"/>
        <v>4</v>
      </c>
      <c r="D6" s="14">
        <v>0.008229166666666666</v>
      </c>
      <c r="E6" s="10">
        <f t="shared" si="1"/>
        <v>3</v>
      </c>
      <c r="F6" s="14">
        <v>0.03314814814814815</v>
      </c>
      <c r="G6" s="10">
        <f t="shared" si="2"/>
        <v>2</v>
      </c>
      <c r="H6" s="14">
        <v>0.03335648148148148</v>
      </c>
      <c r="I6" s="10">
        <f t="shared" si="3"/>
        <v>2</v>
      </c>
      <c r="J6" s="9">
        <v>0.050798611111111114</v>
      </c>
      <c r="K6" s="10">
        <f t="shared" si="4"/>
        <v>3</v>
      </c>
    </row>
    <row r="7" spans="1:11" ht="15" customHeight="1">
      <c r="A7" s="1" t="s">
        <v>24</v>
      </c>
      <c r="B7" s="14">
        <v>0.008194444444444445</v>
      </c>
      <c r="C7" s="10">
        <f t="shared" si="0"/>
        <v>7</v>
      </c>
      <c r="D7" s="14">
        <v>0.009282407407407408</v>
      </c>
      <c r="E7" s="10">
        <f t="shared" si="1"/>
        <v>12</v>
      </c>
      <c r="F7" s="14">
        <v>0.03487268518518519</v>
      </c>
      <c r="G7" s="10">
        <f t="shared" si="2"/>
        <v>5</v>
      </c>
      <c r="H7" s="14">
        <v>0.03505787037037037</v>
      </c>
      <c r="I7" s="10">
        <f t="shared" si="3"/>
        <v>5</v>
      </c>
      <c r="J7" s="9">
        <v>0.05108796296296297</v>
      </c>
      <c r="K7" s="10">
        <f t="shared" si="4"/>
        <v>4</v>
      </c>
    </row>
    <row r="8" spans="1:11" ht="15" customHeight="1">
      <c r="A8" s="1" t="s">
        <v>19</v>
      </c>
      <c r="B8" s="14">
        <v>0.01087962962962963</v>
      </c>
      <c r="C8" s="10">
        <f t="shared" si="0"/>
        <v>16</v>
      </c>
      <c r="D8" s="14">
        <v>0.012210648148148146</v>
      </c>
      <c r="E8" s="10">
        <f t="shared" si="1"/>
        <v>17</v>
      </c>
      <c r="F8" s="14">
        <v>0.036898148148148145</v>
      </c>
      <c r="G8" s="10">
        <f t="shared" si="2"/>
        <v>10</v>
      </c>
      <c r="H8" s="14">
        <v>0.03732638888888889</v>
      </c>
      <c r="I8" s="10">
        <f t="shared" si="3"/>
        <v>10</v>
      </c>
      <c r="J8" s="9">
        <v>0.051724537037037034</v>
      </c>
      <c r="K8" s="10">
        <f t="shared" si="4"/>
        <v>5</v>
      </c>
    </row>
    <row r="9" spans="1:11" ht="15" customHeight="1">
      <c r="A9" s="1" t="s">
        <v>16</v>
      </c>
      <c r="B9" s="14">
        <v>0.007650462962962963</v>
      </c>
      <c r="C9" s="10">
        <f t="shared" si="0"/>
        <v>5</v>
      </c>
      <c r="D9" s="14">
        <v>0.008252314814814815</v>
      </c>
      <c r="E9" s="10">
        <f t="shared" si="1"/>
        <v>4</v>
      </c>
      <c r="F9" s="14">
        <v>0.03418981481481482</v>
      </c>
      <c r="G9" s="10">
        <f t="shared" si="2"/>
        <v>4</v>
      </c>
      <c r="H9" s="14">
        <v>0.03436342592592593</v>
      </c>
      <c r="I9" s="10">
        <f t="shared" si="3"/>
        <v>4</v>
      </c>
      <c r="J9" s="9">
        <v>0.05181712962962962</v>
      </c>
      <c r="K9" s="10">
        <f t="shared" si="4"/>
        <v>6</v>
      </c>
    </row>
    <row r="10" spans="1:11" ht="15" customHeight="1">
      <c r="A10" s="1" t="s">
        <v>15</v>
      </c>
      <c r="B10" s="14">
        <v>0.008541666666666668</v>
      </c>
      <c r="C10" s="10">
        <f t="shared" si="0"/>
        <v>10</v>
      </c>
      <c r="D10" s="14">
        <v>0.0090625</v>
      </c>
      <c r="E10" s="10">
        <f t="shared" si="1"/>
        <v>9</v>
      </c>
      <c r="F10" s="14">
        <v>0.03496527777777778</v>
      </c>
      <c r="G10" s="10">
        <f t="shared" si="2"/>
        <v>6</v>
      </c>
      <c r="H10" s="14">
        <v>0.03553240740740741</v>
      </c>
      <c r="I10" s="10">
        <f t="shared" si="3"/>
        <v>6</v>
      </c>
      <c r="J10" s="9">
        <v>0.05305555555555556</v>
      </c>
      <c r="K10" s="10">
        <f t="shared" si="4"/>
        <v>7</v>
      </c>
    </row>
    <row r="11" spans="1:11" ht="15" customHeight="1">
      <c r="A11" s="1" t="s">
        <v>25</v>
      </c>
      <c r="B11" s="14">
        <v>0.011550925925925925</v>
      </c>
      <c r="C11" s="10">
        <f t="shared" si="0"/>
        <v>17</v>
      </c>
      <c r="D11" s="14">
        <v>0.011770833333333333</v>
      </c>
      <c r="E11" s="10">
        <f t="shared" si="1"/>
        <v>16</v>
      </c>
      <c r="F11" s="14">
        <v>0.03616898148148148</v>
      </c>
      <c r="G11" s="10">
        <f t="shared" si="2"/>
        <v>7</v>
      </c>
      <c r="H11" s="14">
        <v>0.03619212962962963</v>
      </c>
      <c r="I11" s="10">
        <f t="shared" si="3"/>
        <v>7</v>
      </c>
      <c r="J11" s="9">
        <v>0.05344907407407407</v>
      </c>
      <c r="K11" s="10">
        <f t="shared" si="4"/>
        <v>8</v>
      </c>
    </row>
    <row r="12" spans="1:11" ht="15" customHeight="1">
      <c r="A12" s="1" t="s">
        <v>26</v>
      </c>
      <c r="B12" s="14">
        <v>0.007175925925925926</v>
      </c>
      <c r="C12" s="10">
        <f t="shared" si="0"/>
        <v>3</v>
      </c>
      <c r="D12" s="14">
        <v>0.008414351851851852</v>
      </c>
      <c r="E12" s="10">
        <f t="shared" si="1"/>
        <v>6</v>
      </c>
      <c r="F12" s="14">
        <v>0.03640046296296296</v>
      </c>
      <c r="G12" s="10">
        <f t="shared" si="2"/>
        <v>8</v>
      </c>
      <c r="H12" s="14">
        <v>0.036759259259259255</v>
      </c>
      <c r="I12" s="10">
        <f t="shared" si="3"/>
        <v>8</v>
      </c>
      <c r="J12" s="9">
        <v>0.05376157407407408</v>
      </c>
      <c r="K12" s="10">
        <f t="shared" si="4"/>
        <v>9</v>
      </c>
    </row>
    <row r="13" spans="1:11" ht="15" customHeight="1">
      <c r="A13" s="1" t="s">
        <v>13</v>
      </c>
      <c r="B13" s="14">
        <v>0.008761574074074074</v>
      </c>
      <c r="C13" s="10">
        <f t="shared" si="0"/>
        <v>12</v>
      </c>
      <c r="D13" s="14">
        <v>0.010219907407407408</v>
      </c>
      <c r="E13" s="10">
        <f t="shared" si="1"/>
        <v>13</v>
      </c>
      <c r="F13" s="14">
        <v>0.03774305555555556</v>
      </c>
      <c r="G13" s="10">
        <f t="shared" si="2"/>
        <v>11</v>
      </c>
      <c r="H13" s="14">
        <v>0.037766203703703705</v>
      </c>
      <c r="I13" s="10">
        <f t="shared" si="3"/>
        <v>11</v>
      </c>
      <c r="J13" s="9">
        <v>0.05461805555555555</v>
      </c>
      <c r="K13" s="10">
        <f t="shared" si="4"/>
        <v>10</v>
      </c>
    </row>
    <row r="14" spans="1:11" ht="15" customHeight="1">
      <c r="A14" s="1" t="s">
        <v>14</v>
      </c>
      <c r="B14" s="14">
        <v>0.0065625</v>
      </c>
      <c r="C14" s="10">
        <f t="shared" si="0"/>
        <v>2</v>
      </c>
      <c r="D14" s="14">
        <v>0.007662037037037037</v>
      </c>
      <c r="E14" s="10">
        <f t="shared" si="1"/>
        <v>2</v>
      </c>
      <c r="F14" s="14">
        <v>0.036631944444444446</v>
      </c>
      <c r="G14" s="10">
        <f t="shared" si="2"/>
        <v>9</v>
      </c>
      <c r="H14" s="14">
        <v>0.03684027777777778</v>
      </c>
      <c r="I14" s="10">
        <f t="shared" si="3"/>
        <v>9</v>
      </c>
      <c r="J14" s="9">
        <v>0.05503472222222222</v>
      </c>
      <c r="K14" s="10">
        <f t="shared" si="4"/>
        <v>11</v>
      </c>
    </row>
    <row r="15" spans="1:11" ht="15" customHeight="1">
      <c r="A15" s="1" t="s">
        <v>27</v>
      </c>
      <c r="B15" s="14">
        <v>0.008587962962962962</v>
      </c>
      <c r="C15" s="10">
        <f t="shared" si="0"/>
        <v>11</v>
      </c>
      <c r="D15" s="14">
        <v>0.009224537037037036</v>
      </c>
      <c r="E15" s="10">
        <f t="shared" si="1"/>
        <v>11</v>
      </c>
      <c r="F15" s="14">
        <v>0.03903935185185185</v>
      </c>
      <c r="G15" s="10">
        <f t="shared" si="2"/>
        <v>14</v>
      </c>
      <c r="H15" s="14">
        <v>0.03953703703703703</v>
      </c>
      <c r="I15" s="10">
        <f t="shared" si="3"/>
        <v>14</v>
      </c>
      <c r="J15" s="9">
        <v>0.05569444444444444</v>
      </c>
      <c r="K15" s="10">
        <f t="shared" si="4"/>
        <v>12</v>
      </c>
    </row>
    <row r="16" spans="1:11" ht="15" customHeight="1">
      <c r="A16" s="1" t="s">
        <v>31</v>
      </c>
      <c r="B16" s="14">
        <v>0.008958333333333334</v>
      </c>
      <c r="C16" s="10">
        <f t="shared" si="0"/>
        <v>13</v>
      </c>
      <c r="D16" s="14">
        <v>0.00917824074074074</v>
      </c>
      <c r="E16" s="10">
        <f t="shared" si="1"/>
        <v>10</v>
      </c>
      <c r="F16" s="14">
        <v>0.038877314814814816</v>
      </c>
      <c r="G16" s="10">
        <f t="shared" si="2"/>
        <v>13</v>
      </c>
      <c r="H16" s="14">
        <v>0.03890046296296296</v>
      </c>
      <c r="I16" s="10">
        <f t="shared" si="3"/>
        <v>13</v>
      </c>
      <c r="J16" s="9">
        <v>0.05590277777777778</v>
      </c>
      <c r="K16" s="10">
        <f t="shared" si="4"/>
        <v>13</v>
      </c>
    </row>
    <row r="17" spans="1:11" ht="15" customHeight="1">
      <c r="A17" s="1" t="s">
        <v>32</v>
      </c>
      <c r="B17" s="14">
        <v>0.008113425925925925</v>
      </c>
      <c r="C17" s="10">
        <f t="shared" si="0"/>
        <v>6</v>
      </c>
      <c r="D17" s="14">
        <v>0.008333333333333333</v>
      </c>
      <c r="E17" s="10">
        <f t="shared" si="1"/>
        <v>5</v>
      </c>
      <c r="F17" s="14">
        <v>0.03951388888888889</v>
      </c>
      <c r="G17" s="10">
        <f t="shared" si="2"/>
        <v>16</v>
      </c>
      <c r="H17" s="14">
        <v>0.03958333333333333</v>
      </c>
      <c r="I17" s="10">
        <f t="shared" si="3"/>
        <v>15</v>
      </c>
      <c r="J17" s="9">
        <v>0.05677083333333333</v>
      </c>
      <c r="K17" s="10">
        <f t="shared" si="4"/>
        <v>14</v>
      </c>
    </row>
    <row r="18" spans="1:11" ht="15" customHeight="1">
      <c r="A18" s="1" t="s">
        <v>28</v>
      </c>
      <c r="B18" s="14">
        <v>0.008310185185185186</v>
      </c>
      <c r="C18" s="10">
        <f t="shared" si="0"/>
        <v>8</v>
      </c>
      <c r="D18" s="14">
        <v>0.008645833333333333</v>
      </c>
      <c r="E18" s="10">
        <f t="shared" si="1"/>
        <v>7</v>
      </c>
      <c r="F18" s="14">
        <v>0.038622685185185184</v>
      </c>
      <c r="G18" s="10">
        <f t="shared" si="2"/>
        <v>12</v>
      </c>
      <c r="H18" s="14">
        <v>0.03866898148148148</v>
      </c>
      <c r="I18" s="10">
        <f t="shared" si="3"/>
        <v>12</v>
      </c>
      <c r="J18" s="9">
        <v>0.05716435185185185</v>
      </c>
      <c r="K18" s="10">
        <f t="shared" si="4"/>
        <v>15</v>
      </c>
    </row>
    <row r="19" spans="1:11" ht="15" customHeight="1">
      <c r="A19" s="1" t="s">
        <v>29</v>
      </c>
      <c r="B19" s="14">
        <v>0.009652777777777777</v>
      </c>
      <c r="C19" s="10">
        <f t="shared" si="0"/>
        <v>14</v>
      </c>
      <c r="D19" s="14">
        <v>0.01074074074074074</v>
      </c>
      <c r="E19" s="10">
        <f t="shared" si="1"/>
        <v>14</v>
      </c>
      <c r="F19" s="14">
        <v>0.03936342592592592</v>
      </c>
      <c r="G19" s="10">
        <f t="shared" si="2"/>
        <v>15</v>
      </c>
      <c r="H19" s="14">
        <v>0.039872685185185185</v>
      </c>
      <c r="I19" s="10">
        <f t="shared" si="3"/>
        <v>16</v>
      </c>
      <c r="J19" s="9">
        <v>0.05759259259259259</v>
      </c>
      <c r="K19" s="10">
        <f t="shared" si="4"/>
        <v>16</v>
      </c>
    </row>
    <row r="20" spans="1:11" ht="15" customHeight="1">
      <c r="A20" s="1" t="s">
        <v>20</v>
      </c>
      <c r="B20" s="14">
        <v>0.013229166666666667</v>
      </c>
      <c r="C20" s="10">
        <f t="shared" si="0"/>
        <v>18</v>
      </c>
      <c r="D20" s="14">
        <v>0.014583333333333332</v>
      </c>
      <c r="E20" s="10">
        <f t="shared" si="1"/>
        <v>18</v>
      </c>
      <c r="F20" s="9">
        <v>0.04387731481481482</v>
      </c>
      <c r="G20" s="10">
        <f t="shared" si="2"/>
        <v>18</v>
      </c>
      <c r="H20" s="9">
        <v>0.04445601851851852</v>
      </c>
      <c r="I20" s="10">
        <f t="shared" si="3"/>
        <v>18</v>
      </c>
      <c r="J20" s="9">
        <v>0.058958333333333335</v>
      </c>
      <c r="K20" s="10">
        <f t="shared" si="4"/>
        <v>17</v>
      </c>
    </row>
    <row r="21" spans="1:11" ht="15" customHeight="1">
      <c r="A21" s="1" t="s">
        <v>17</v>
      </c>
      <c r="B21" s="14">
        <v>0.009710648148148147</v>
      </c>
      <c r="C21" s="10">
        <f t="shared" si="0"/>
        <v>15</v>
      </c>
      <c r="D21" s="14">
        <v>0.010960648148148148</v>
      </c>
      <c r="E21" s="10">
        <f t="shared" si="1"/>
        <v>15</v>
      </c>
      <c r="F21" s="14">
        <v>0.041354166666666664</v>
      </c>
      <c r="G21" s="10">
        <f t="shared" si="2"/>
        <v>17</v>
      </c>
      <c r="H21" s="14">
        <v>0.04146990740740741</v>
      </c>
      <c r="I21" s="10">
        <f t="shared" si="3"/>
        <v>17</v>
      </c>
      <c r="J21" s="9">
        <v>0.06208333333333333</v>
      </c>
      <c r="K21" s="10">
        <f t="shared" si="4"/>
        <v>18</v>
      </c>
    </row>
    <row r="22" spans="1:11" ht="15" customHeight="1">
      <c r="A22" s="1" t="s">
        <v>30</v>
      </c>
      <c r="B22" s="14">
        <v>0.014756944444444446</v>
      </c>
      <c r="C22" s="10">
        <f t="shared" si="0"/>
        <v>19</v>
      </c>
      <c r="D22" s="14">
        <v>0.015081018518518516</v>
      </c>
      <c r="E22" s="10">
        <f t="shared" si="1"/>
        <v>19</v>
      </c>
      <c r="F22" s="9">
        <v>0.051562500000000004</v>
      </c>
      <c r="G22" s="10">
        <f t="shared" si="2"/>
        <v>19</v>
      </c>
      <c r="H22" s="9">
        <v>0.05159722222222222</v>
      </c>
      <c r="I22" s="10">
        <f t="shared" si="3"/>
        <v>19</v>
      </c>
      <c r="J22" s="9">
        <v>0.06969907407407407</v>
      </c>
      <c r="K22" s="10">
        <f t="shared" si="4"/>
        <v>19</v>
      </c>
    </row>
    <row r="23" spans="2:11" ht="15" customHeight="1">
      <c r="B23" s="8"/>
      <c r="C23" s="10"/>
      <c r="E23" s="10"/>
      <c r="F23" s="9"/>
      <c r="G23" s="10"/>
      <c r="H23" s="9"/>
      <c r="I23" s="10"/>
      <c r="J23" s="9"/>
      <c r="K23" s="10"/>
    </row>
    <row r="24" spans="2:11" ht="15">
      <c r="B24" s="8"/>
      <c r="C24" s="10"/>
      <c r="E24" s="10"/>
      <c r="F24" s="9"/>
      <c r="G24" s="10"/>
      <c r="H24" s="9"/>
      <c r="I24" s="10"/>
      <c r="J24" s="9"/>
      <c r="K24" s="10"/>
    </row>
    <row r="25" spans="2:11" ht="15" customHeight="1">
      <c r="B25" s="8"/>
      <c r="C25" s="10"/>
      <c r="E25" s="10"/>
      <c r="F25" s="9"/>
      <c r="G25" s="10"/>
      <c r="H25" s="9"/>
      <c r="I25" s="10"/>
      <c r="J25" s="9"/>
      <c r="K25" s="10"/>
    </row>
    <row r="26" spans="2:11" ht="15" customHeight="1">
      <c r="B26" s="8"/>
      <c r="C26" s="10"/>
      <c r="E26" s="10"/>
      <c r="F26" s="9"/>
      <c r="G26" s="10"/>
      <c r="H26" s="8"/>
      <c r="I26" s="10"/>
      <c r="J26" s="9"/>
      <c r="K26" s="10"/>
    </row>
    <row r="27" spans="3:11" ht="15" customHeight="1">
      <c r="C27" s="10"/>
      <c r="E27" s="10"/>
      <c r="F27" s="9"/>
      <c r="G27" s="10"/>
      <c r="I27" s="10"/>
      <c r="J27" s="9"/>
      <c r="K27" s="10"/>
    </row>
    <row r="28" spans="3:11" ht="15" customHeight="1">
      <c r="C28" s="10"/>
      <c r="E28" s="10"/>
      <c r="F28" s="9"/>
      <c r="G28" s="10"/>
      <c r="I28" s="10"/>
      <c r="J28" s="9"/>
      <c r="K28" s="10"/>
    </row>
    <row r="29" spans="3:11" ht="15" customHeight="1">
      <c r="C29" s="10"/>
      <c r="E29" s="10"/>
      <c r="F29" s="9"/>
      <c r="G29" s="10"/>
      <c r="I29" s="10"/>
      <c r="J29" s="9"/>
      <c r="K29" s="10"/>
    </row>
    <row r="30" spans="3:11" ht="15" customHeight="1">
      <c r="C30" s="10"/>
      <c r="E30" s="10"/>
      <c r="F30" s="9"/>
      <c r="G30" s="10"/>
      <c r="I30" s="10"/>
      <c r="J30" s="9"/>
      <c r="K30" s="10"/>
    </row>
    <row r="31" spans="3:11" ht="15" customHeight="1">
      <c r="C31" s="10"/>
      <c r="E31" s="10"/>
      <c r="F31" s="9"/>
      <c r="G31" s="10"/>
      <c r="I31" s="10"/>
      <c r="J31" s="9"/>
      <c r="K31" s="10"/>
    </row>
    <row r="32" spans="3:11" ht="15" customHeight="1">
      <c r="C32" s="10"/>
      <c r="E32" s="10"/>
      <c r="F32" s="9"/>
      <c r="G32" s="10"/>
      <c r="I32" s="10"/>
      <c r="J32" s="9"/>
      <c r="K32" s="10"/>
    </row>
    <row r="33" spans="3:11" ht="15" customHeight="1">
      <c r="C33" s="10"/>
      <c r="E33" s="10"/>
      <c r="F33" s="9"/>
      <c r="G33" s="10"/>
      <c r="I33" s="10"/>
      <c r="J33" s="9"/>
      <c r="K33" s="10"/>
    </row>
    <row r="34" spans="3:11" ht="15" customHeight="1">
      <c r="C34" s="10"/>
      <c r="E34" s="10"/>
      <c r="F34" s="9"/>
      <c r="G34" s="10"/>
      <c r="I34" s="10"/>
      <c r="J34" s="9"/>
      <c r="K34" s="10"/>
    </row>
    <row r="35" spans="3:11" ht="15" customHeight="1">
      <c r="C35" s="10"/>
      <c r="E35" s="10"/>
      <c r="F35" s="8"/>
      <c r="G35" s="10"/>
      <c r="I35" s="10"/>
      <c r="J35" s="13"/>
      <c r="K35" s="10"/>
    </row>
    <row r="36" spans="3:11" ht="15" customHeight="1">
      <c r="C36" s="10"/>
      <c r="E36" s="10"/>
      <c r="F36" s="8"/>
      <c r="G36" s="10"/>
      <c r="I36" s="10"/>
      <c r="J36" s="13"/>
      <c r="K36" s="10"/>
    </row>
    <row r="37" spans="3:11" ht="15" customHeight="1">
      <c r="C37" s="10"/>
      <c r="E37" s="10"/>
      <c r="F37" s="8"/>
      <c r="G37" s="10"/>
      <c r="I37" s="10"/>
      <c r="J37" s="13"/>
      <c r="K37" s="10"/>
    </row>
    <row r="38" spans="3:11" ht="15" customHeight="1">
      <c r="C38" s="10"/>
      <c r="E38" s="10"/>
      <c r="F38" s="8"/>
      <c r="G38" s="10"/>
      <c r="I38" s="10"/>
      <c r="J38" s="13"/>
      <c r="K38" s="10"/>
    </row>
  </sheetData>
  <sheetProtection/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sesa108359</cp:lastModifiedBy>
  <cp:lastPrinted>2001-07-24T13:42:16Z</cp:lastPrinted>
  <dcterms:created xsi:type="dcterms:W3CDTF">2000-01-02T16:54:01Z</dcterms:created>
  <dcterms:modified xsi:type="dcterms:W3CDTF">2012-09-03T09:58:21Z</dcterms:modified>
  <cp:category/>
  <cp:version/>
  <cp:contentType/>
  <cp:contentStatus/>
</cp:coreProperties>
</file>