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<sst xmlns="http://schemas.openxmlformats.org/spreadsheetml/2006/main" count="45" uniqueCount="30">
  <si>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</si>
  <si>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</si>
  <si>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</si>
  <si>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</si>
  <si>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</si>
  <si>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</si>
  <si>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</si>
  <si>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</si>
  <si>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</si>
  <si>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</si>
  <si>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---</t>
  </si>
  <si>
    <t>-----</t>
  </si>
  <si>
    <t>DNF</t>
  </si>
  <si>
    <t>2. Ritzathlon</t>
  </si>
  <si>
    <t>Helmut Lux</t>
  </si>
  <si>
    <t>Klaus Koppensteiner</t>
  </si>
  <si>
    <t>Nikolaus Schmid</t>
  </si>
  <si>
    <t>Andreas Grötzl</t>
  </si>
  <si>
    <t>Michael Gössl</t>
  </si>
  <si>
    <t>Thomas Gössl</t>
  </si>
  <si>
    <t>Martin Krapfenbauer</t>
  </si>
  <si>
    <t>Karl Bruckner</t>
  </si>
  <si>
    <t>Erwin Eichinger</t>
  </si>
  <si>
    <t>Thomas Steininger</t>
  </si>
  <si>
    <t>Werner Ederer</t>
  </si>
  <si>
    <t>Harald Steininger</t>
  </si>
  <si>
    <t>Barbara Gössl</t>
  </si>
  <si>
    <t>500 m Schwimmen / 20,3 km Radfahren / 5000 m Laufen</t>
  </si>
  <si>
    <t>Name                                                  nach</t>
  </si>
  <si>
    <t>Ritzmannshof, 15.7.1995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</si>
</sst>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6" fontId="2" fillId="0" borderId="0" xfId="0" applyNumberFormat="1" applyFont="1" applyAlignment="1" quotePrefix="1">
      <alignment horizontal="center"/>
    </xf>
    <xf numFmtId="184" fontId="1" fillId="0" borderId="0" xfId="0" applyNumberFormat="1" applyFont="1" applyAlignment="1" quotePrefix="1">
      <alignment horizontal="center"/>
    </xf>
    <xf numFmtId="18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="90" zoomScaleNormal="9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16" t="s">
        <v>29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6" t="s">
        <v>27</v>
      </c>
      <c r="B5" s="16"/>
      <c r="C5" s="16"/>
      <c r="D5" s="16"/>
      <c r="E5" s="16"/>
      <c r="F5" s="16"/>
      <c r="G5" s="16"/>
      <c r="H5" s="16"/>
      <c r="I5" s="16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7" t="s">
        <v>8</v>
      </c>
      <c r="E7" s="17"/>
      <c r="F7" s="17" t="s">
        <v>9</v>
      </c>
      <c r="G7" s="17"/>
      <c r="H7" s="17" t="s">
        <v>3</v>
      </c>
      <c r="I7" s="17"/>
    </row>
    <row r="8" spans="1:9" ht="30" customHeight="1">
      <c r="A8" s="10">
        <f>RANK(C8,C$8:C$50,1)</f>
        <v>1</v>
      </c>
      <c r="B8" s="1" t="str">
        <f>Durchgangszeiten!A4</f>
        <v>Helmut Lux</v>
      </c>
      <c r="C8" s="3">
        <f>ROUND(Durchgangszeiten!J4*86400,0)/86400</f>
        <v>0.04976851851851852</v>
      </c>
      <c r="D8" s="9">
        <f>ROUND(Durchgangszeiten!B4*86400,0)/86400</f>
        <v>0.007430555555555556</v>
      </c>
      <c r="E8" s="10">
        <f>RANK(D8,D$8:D$50,1)</f>
        <v>1</v>
      </c>
      <c r="F8" s="4">
        <f>ROUND((Durchgangszeiten!F4-Durchgangszeiten!D4)*86400,0)/86400</f>
        <v>0.025243055555555557</v>
      </c>
      <c r="G8" s="10">
        <f>RANK(F8,F$8:F$50,1)</f>
        <v>3</v>
      </c>
      <c r="H8" s="9">
        <f>ROUND((Durchgangszeiten!J4-Durchgangszeiten!H4)*86400,0)/86400</f>
        <v>0.015590277777777778</v>
      </c>
      <c r="I8" s="10">
        <f>RANK(H8,H$8:H$50,1)</f>
        <v>3</v>
      </c>
    </row>
    <row r="9" spans="1:9" ht="25.5" customHeight="1">
      <c r="A9" s="10">
        <f aca="true" t="shared" si="0" ref="A9:A19">RANK(C9,C$8:C$50,1)</f>
        <v>2</v>
      </c>
      <c r="B9" s="1" t="str">
        <f>Durchgangszeiten!A5</f>
        <v>Klaus Koppensteiner</v>
      </c>
      <c r="C9" s="3">
        <f>ROUND(Durchgangszeiten!J5*86400,0)/86400</f>
        <v>0.050416666666666665</v>
      </c>
      <c r="D9" s="9">
        <f>ROUND(Durchgangszeiten!B5*86400,0)/86400</f>
        <v>0.008877314814814815</v>
      </c>
      <c r="E9" s="10">
        <f aca="true" t="shared" si="1" ref="E9:E19">RANK(D9,D$8:D$50,1)</f>
        <v>3</v>
      </c>
      <c r="F9" s="4">
        <f>ROUND((Durchgangszeiten!F5-Durchgangszeiten!D5)*86400,0)/86400</f>
        <v>0.025</v>
      </c>
      <c r="G9" s="10">
        <f aca="true" t="shared" si="2" ref="G9:G20">RANK(F9,F$8:F$50,1)</f>
        <v>2</v>
      </c>
      <c r="H9" s="9">
        <f>ROUND((Durchgangszeiten!J5-Durchgangszeiten!H5)*86400,0)/86400</f>
        <v>0.014814814814814815</v>
      </c>
      <c r="I9" s="10">
        <f aca="true" t="shared" si="3" ref="I9:I20">RANK(H9,H$8:H$50,1)</f>
        <v>2</v>
      </c>
    </row>
    <row r="10" spans="1:9" ht="25.5" customHeight="1">
      <c r="A10" s="10">
        <f t="shared" si="0"/>
        <v>3</v>
      </c>
      <c r="B10" s="1" t="str">
        <f>Durchgangszeiten!A6</f>
        <v>Nikolaus Schmid</v>
      </c>
      <c r="C10" s="3">
        <f>ROUND(Durchgangszeiten!J6*86400,0)/86400</f>
        <v>0.05402777777777778</v>
      </c>
      <c r="D10" s="9">
        <f>ROUND(Durchgangszeiten!B6*86400,0)/86400</f>
        <v>0.00787037037037037</v>
      </c>
      <c r="E10" s="10">
        <f t="shared" si="1"/>
        <v>2</v>
      </c>
      <c r="F10" s="4">
        <f>ROUND((Durchgangszeiten!F6-Durchgangszeiten!D6)*86400,0)/86400</f>
        <v>0.028842592592592593</v>
      </c>
      <c r="G10" s="10">
        <f t="shared" si="2"/>
        <v>6</v>
      </c>
      <c r="H10" s="9">
        <f>ROUND((Durchgangszeiten!J6-Durchgangszeiten!H6)*86400,0)/86400</f>
        <v>0.01653935185185185</v>
      </c>
      <c r="I10" s="10">
        <f t="shared" si="3"/>
        <v>5</v>
      </c>
    </row>
    <row r="11" spans="1:9" ht="25.5" customHeight="1">
      <c r="A11" s="10">
        <f t="shared" si="0"/>
        <v>4</v>
      </c>
      <c r="B11" s="1" t="str">
        <f>Durchgangszeiten!A7</f>
        <v>Michael Gössl</v>
      </c>
      <c r="C11" s="3">
        <f>ROUND(Durchgangszeiten!J7*86400,0)/86400</f>
        <v>0.05516203703703704</v>
      </c>
      <c r="D11" s="9">
        <f>ROUND(Durchgangszeiten!B7*86400,0)/86400</f>
        <v>0.012129629629629629</v>
      </c>
      <c r="E11" s="10">
        <f t="shared" si="1"/>
        <v>9</v>
      </c>
      <c r="F11" s="4">
        <f>ROUND((Durchgangszeiten!F7-Durchgangszeiten!D7)*86400,0)/86400</f>
        <v>0.02644675925925926</v>
      </c>
      <c r="G11" s="10">
        <f t="shared" si="2"/>
        <v>4</v>
      </c>
      <c r="H11" s="9">
        <f>ROUND((Durchgangszeiten!J7-Durchgangszeiten!H7)*86400,0)/86400</f>
        <v>0.016064814814814816</v>
      </c>
      <c r="I11" s="10">
        <f t="shared" si="3"/>
        <v>4</v>
      </c>
    </row>
    <row r="12" spans="1:9" ht="25.5" customHeight="1">
      <c r="A12" s="10">
        <f t="shared" si="0"/>
        <v>5</v>
      </c>
      <c r="B12" s="1" t="str">
        <f>Durchgangszeiten!A8</f>
        <v>Thomas Gössl</v>
      </c>
      <c r="C12" s="3">
        <f>ROUND(Durchgangszeiten!J8*86400,0)/86400</f>
        <v>0.05575231481481482</v>
      </c>
      <c r="D12" s="9">
        <f>ROUND(Durchgangszeiten!B8*86400,0)/86400</f>
        <v>0.008993055555555556</v>
      </c>
      <c r="E12" s="10">
        <f t="shared" si="1"/>
        <v>4</v>
      </c>
      <c r="F12" s="4">
        <f>ROUND((Durchgangszeiten!F8-Durchgangszeiten!D8)*86400,0)/86400</f>
        <v>0.026539351851851852</v>
      </c>
      <c r="G12" s="10">
        <f t="shared" si="2"/>
        <v>5</v>
      </c>
      <c r="H12" s="9">
        <f>ROUND((Durchgangszeiten!J8-Durchgangszeiten!H8)*86400,0)/86400</f>
        <v>0.019074074074074073</v>
      </c>
      <c r="I12" s="10">
        <f t="shared" si="3"/>
        <v>9</v>
      </c>
    </row>
    <row r="13" spans="1:9" ht="25.5" customHeight="1">
      <c r="A13" s="10">
        <f t="shared" si="0"/>
        <v>6</v>
      </c>
      <c r="B13" s="1" t="str">
        <f>Durchgangszeiten!A9</f>
        <v>Martin Krapfenbauer</v>
      </c>
      <c r="C13" s="3">
        <f>ROUND(Durchgangszeiten!J9*86400,0)/86400</f>
        <v>0.05980324074074074</v>
      </c>
      <c r="D13" s="9">
        <f>ROUND(Durchgangszeiten!B9*86400,0)/86400</f>
        <v>0.009722222222222222</v>
      </c>
      <c r="E13" s="10">
        <f t="shared" si="1"/>
        <v>6</v>
      </c>
      <c r="F13" s="4">
        <f>ROUND((Durchgangszeiten!F9-Durchgangszeiten!D9)*86400,0)/86400</f>
        <v>0.029050925925925924</v>
      </c>
      <c r="G13" s="10">
        <f t="shared" si="2"/>
        <v>7</v>
      </c>
      <c r="H13" s="9">
        <f>ROUND((Durchgangszeiten!J9-Durchgangszeiten!H9)*86400,0)/86400</f>
        <v>0.020335648148148148</v>
      </c>
      <c r="I13" s="10">
        <f t="shared" si="3"/>
        <v>11</v>
      </c>
    </row>
    <row r="14" spans="1:9" ht="25.5" customHeight="1">
      <c r="A14" s="10">
        <f t="shared" si="0"/>
        <v>7</v>
      </c>
      <c r="B14" s="1" t="str">
        <f>Durchgangszeiten!A10</f>
        <v>Karl Bruckner</v>
      </c>
      <c r="C14" s="3">
        <f>ROUND(Durchgangszeiten!J10*86400,0)/86400</f>
        <v>0.06122685185185185</v>
      </c>
      <c r="D14" s="9">
        <f>ROUND(Durchgangszeiten!B10*86400,0)/86400</f>
        <v>0.009409722222222222</v>
      </c>
      <c r="E14" s="10">
        <f t="shared" si="1"/>
        <v>5</v>
      </c>
      <c r="F14" s="4">
        <f>ROUND((Durchgangszeiten!F10-Durchgangszeiten!D10)*86400,0)/86400</f>
        <v>0.03177083333333333</v>
      </c>
      <c r="G14" s="10">
        <f t="shared" si="2"/>
        <v>11</v>
      </c>
      <c r="H14" s="9">
        <f>ROUND((Durchgangszeiten!J10-Durchgangszeiten!H10)*86400,0)/86400</f>
        <v>0.018692129629629628</v>
      </c>
      <c r="I14" s="10">
        <f t="shared" si="3"/>
        <v>7</v>
      </c>
    </row>
    <row r="15" spans="1:9" ht="25.5" customHeight="1">
      <c r="A15" s="10">
        <f t="shared" si="0"/>
        <v>8</v>
      </c>
      <c r="B15" s="1" t="str">
        <f>Durchgangszeiten!A11</f>
        <v>Erwin Eichinger</v>
      </c>
      <c r="C15" s="3">
        <f>ROUND(Durchgangszeiten!J11*86400,0)/86400</f>
        <v>0.06252314814814815</v>
      </c>
      <c r="D15" s="9">
        <f>ROUND(Durchgangszeiten!B11*86400,0)/86400</f>
        <v>0.011018518518518518</v>
      </c>
      <c r="E15" s="10">
        <f t="shared" si="1"/>
        <v>7</v>
      </c>
      <c r="F15" s="4">
        <f>ROUND((Durchgangszeiten!F11-Durchgangszeiten!D11)*86400,0)/86400</f>
        <v>0.029386574074074075</v>
      </c>
      <c r="G15" s="10">
        <f t="shared" si="2"/>
        <v>8</v>
      </c>
      <c r="H15" s="9">
        <f>ROUND((Durchgangszeiten!J11-Durchgangszeiten!H11)*86400,0)/86400</f>
        <v>0.02048611111111111</v>
      </c>
      <c r="I15" s="10">
        <f t="shared" si="3"/>
        <v>12</v>
      </c>
    </row>
    <row r="16" spans="1:9" ht="25.5" customHeight="1">
      <c r="A16" s="10">
        <f t="shared" si="0"/>
        <v>9</v>
      </c>
      <c r="B16" s="1" t="str">
        <f>Durchgangszeiten!A12</f>
        <v>Thomas Steininger</v>
      </c>
      <c r="C16" s="3">
        <f>ROUND(Durchgangszeiten!J12*86400,0)/86400</f>
        <v>0.0641087962962963</v>
      </c>
      <c r="D16" s="9">
        <f>ROUND(Durchgangszeiten!B12*86400,0)/86400</f>
        <v>0.013854166666666667</v>
      </c>
      <c r="E16" s="10">
        <f t="shared" si="1"/>
        <v>12</v>
      </c>
      <c r="F16" s="4">
        <f>ROUND((Durchgangszeiten!F12-Durchgangszeiten!D12)*86400,0)/86400</f>
        <v>0.03158564814814815</v>
      </c>
      <c r="G16" s="10">
        <f t="shared" si="2"/>
        <v>10</v>
      </c>
      <c r="H16" s="9">
        <f>ROUND((Durchgangszeiten!J12-Durchgangszeiten!H12)*86400,0)/86400</f>
        <v>0.01693287037037037</v>
      </c>
      <c r="I16" s="10">
        <f t="shared" si="3"/>
        <v>6</v>
      </c>
    </row>
    <row r="17" spans="1:9" ht="25.5" customHeight="1">
      <c r="A17" s="10">
        <f t="shared" si="0"/>
        <v>10</v>
      </c>
      <c r="B17" s="1" t="str">
        <f>Durchgangszeiten!A13</f>
        <v>Werner Ederer</v>
      </c>
      <c r="C17" s="3">
        <f>ROUND(Durchgangszeiten!J13*86400,0)/86400</f>
        <v>0.06424768518518519</v>
      </c>
      <c r="D17" s="9">
        <f>ROUND(Durchgangszeiten!B13*86400,0)/86400</f>
        <v>0.011921296296296296</v>
      </c>
      <c r="E17" s="10">
        <f t="shared" si="1"/>
        <v>8</v>
      </c>
      <c r="F17" s="4">
        <f>ROUND((Durchgangszeiten!F13-Durchgangszeiten!D13)*86400,0)/86400</f>
        <v>0.03125</v>
      </c>
      <c r="G17" s="10">
        <f t="shared" si="2"/>
        <v>9</v>
      </c>
      <c r="H17" s="9">
        <f>ROUND((Durchgangszeiten!J13-Durchgangszeiten!H13)*86400,0)/86400</f>
        <v>0.020104166666666666</v>
      </c>
      <c r="I17" s="10">
        <f t="shared" si="3"/>
        <v>10</v>
      </c>
    </row>
    <row r="18" spans="1:9" ht="25.5" customHeight="1">
      <c r="A18" s="10">
        <f t="shared" si="0"/>
        <v>11</v>
      </c>
      <c r="B18" s="1" t="str">
        <f>Durchgangszeiten!A14</f>
        <v>Harald Steininger</v>
      </c>
      <c r="C18" s="3">
        <f>ROUND(Durchgangszeiten!J14*86400,0)/86400</f>
        <v>0.07105324074074074</v>
      </c>
      <c r="D18" s="9">
        <f>ROUND(Durchgangszeiten!B14*86400,0)/86400</f>
        <v>0.012708333333333334</v>
      </c>
      <c r="E18" s="10">
        <f t="shared" si="1"/>
        <v>10</v>
      </c>
      <c r="F18" s="4">
        <f>ROUND((Durchgangszeiten!F14-Durchgangszeiten!D14)*86400,0)/86400</f>
        <v>0.03619212962962963</v>
      </c>
      <c r="G18" s="10">
        <f t="shared" si="2"/>
        <v>12</v>
      </c>
      <c r="H18" s="9">
        <f>ROUND((Durchgangszeiten!J14-Durchgangszeiten!H14)*86400,0)/86400</f>
        <v>0.019050925925925926</v>
      </c>
      <c r="I18" s="10">
        <f t="shared" si="3"/>
        <v>8</v>
      </c>
    </row>
    <row r="19" spans="1:9" ht="25.5" customHeight="1">
      <c r="A19" s="10">
        <f t="shared" si="0"/>
        <v>12</v>
      </c>
      <c r="B19" s="1" t="str">
        <f>Durchgangszeiten!A15</f>
        <v>Barbara Gössl</v>
      </c>
      <c r="C19" s="3">
        <f>ROUND(Durchgangszeiten!J15*86400,0)/86400</f>
        <v>0.08975694444444444</v>
      </c>
      <c r="D19" s="9">
        <f>ROUND(Durchgangszeiten!B15*86400,0)/86400</f>
        <v>0.01275462962962963</v>
      </c>
      <c r="E19" s="10">
        <f t="shared" si="1"/>
        <v>11</v>
      </c>
      <c r="F19" s="14">
        <f>ROUND((Durchgangszeiten!F15-Durchgangszeiten!D15)*86400,0)/86400</f>
        <v>0.04362268518518519</v>
      </c>
      <c r="G19" s="10">
        <f t="shared" si="2"/>
        <v>13</v>
      </c>
      <c r="H19" s="9">
        <f>ROUND((Durchgangszeiten!J15-Durchgangszeiten!H15)*86400,0)/86400</f>
        <v>0.03116898148148148</v>
      </c>
      <c r="I19" s="10">
        <f t="shared" si="3"/>
        <v>13</v>
      </c>
    </row>
    <row r="20" spans="1:9" ht="25.5" customHeight="1">
      <c r="A20" s="10" t="s">
        <v>12</v>
      </c>
      <c r="B20" s="1" t="str">
        <f>Durchgangszeiten!A16</f>
        <v>Andreas Grötzl</v>
      </c>
      <c r="C20" s="12" t="s">
        <v>11</v>
      </c>
      <c r="D20" s="13" t="s">
        <v>11</v>
      </c>
      <c r="E20" s="11" t="s">
        <v>10</v>
      </c>
      <c r="F20" s="4">
        <f>ROUND((Durchgangszeiten!F16-Durchgangszeiten!D16)*86400,0)/86400</f>
        <v>0.0234375</v>
      </c>
      <c r="G20" s="10">
        <f t="shared" si="2"/>
        <v>1</v>
      </c>
      <c r="H20" s="9">
        <f>ROUND((Durchgangszeiten!J16-Durchgangszeiten!H16)*86400,0)/86400</f>
        <v>0.014664351851851852</v>
      </c>
      <c r="I20" s="10">
        <f t="shared" si="3"/>
        <v>1</v>
      </c>
    </row>
    <row r="21" spans="1:9" ht="26.25" customHeight="1">
      <c r="A21" s="10"/>
      <c r="C21" s="3"/>
      <c r="D21" s="9"/>
      <c r="E21" s="10"/>
      <c r="F21" s="4"/>
      <c r="G21" s="10"/>
      <c r="H21" s="9"/>
      <c r="I21" s="10"/>
    </row>
    <row r="22" spans="1:9" ht="26.25" customHeight="1">
      <c r="A22" s="10"/>
      <c r="C22" s="3"/>
      <c r="D22" s="9"/>
      <c r="E22" s="10"/>
      <c r="F22" s="4"/>
      <c r="G22" s="10"/>
      <c r="H22" s="9"/>
      <c r="I22" s="10"/>
    </row>
    <row r="23" spans="1:9" ht="26.25" customHeight="1">
      <c r="A23" s="10"/>
      <c r="C23" s="3"/>
      <c r="D23" s="9"/>
      <c r="E23" s="10"/>
      <c r="F23" s="4"/>
      <c r="G23" s="10"/>
      <c r="H23" s="9"/>
      <c r="I23" s="10"/>
    </row>
    <row r="24" spans="1:9" ht="26.25" customHeight="1">
      <c r="A24" s="10"/>
      <c r="C24" s="3"/>
      <c r="D24" s="9"/>
      <c r="E24" s="10"/>
      <c r="F24" s="4"/>
      <c r="G24" s="10"/>
      <c r="H24" s="9"/>
      <c r="I24" s="10"/>
    </row>
    <row r="25" spans="1:9" ht="26.25" customHeight="1">
      <c r="A25" s="10"/>
      <c r="C25" s="3"/>
      <c r="D25" s="9"/>
      <c r="E25" s="10"/>
      <c r="F25" s="4"/>
      <c r="G25" s="10"/>
      <c r="H25" s="9"/>
      <c r="I25" s="10"/>
    </row>
    <row r="26" spans="1:9" ht="26.25" customHeight="1">
      <c r="A26" s="10"/>
      <c r="C26" s="3"/>
      <c r="D26" s="9"/>
      <c r="E26" s="10"/>
      <c r="F26" s="4"/>
      <c r="G26" s="10"/>
      <c r="H26" s="9"/>
      <c r="I26" s="10"/>
    </row>
    <row r="27" spans="1:9" ht="26.25" customHeight="1">
      <c r="A27" s="10"/>
      <c r="C27" s="3"/>
      <c r="D27" s="9"/>
      <c r="E27" s="10"/>
      <c r="F27" s="4"/>
      <c r="G27" s="10"/>
      <c r="H27" s="9"/>
      <c r="I27" s="10"/>
    </row>
    <row r="28" spans="1:9" ht="26.25" customHeight="1">
      <c r="A28" s="10"/>
      <c r="C28" s="3"/>
      <c r="D28" s="9"/>
      <c r="E28" s="10"/>
      <c r="F28" s="4"/>
      <c r="G28" s="10"/>
      <c r="H28" s="9"/>
      <c r="I28" s="10"/>
    </row>
    <row r="29" spans="1:9" ht="26.25" customHeight="1">
      <c r="A29" s="10"/>
      <c r="C29" s="3"/>
      <c r="D29" s="9"/>
      <c r="E29" s="10"/>
      <c r="F29" s="4"/>
      <c r="G29" s="10"/>
      <c r="H29" s="9"/>
      <c r="I29" s="10"/>
    </row>
    <row r="30" spans="1:9" ht="26.25" customHeight="1">
      <c r="A30" s="10"/>
      <c r="C30" s="3"/>
      <c r="D30" s="9"/>
      <c r="E30" s="10"/>
      <c r="F30" s="4"/>
      <c r="G30" s="10"/>
      <c r="H30" s="9"/>
      <c r="I30" s="10"/>
    </row>
    <row r="31" spans="1:9" ht="26.25" customHeight="1">
      <c r="A31" s="10"/>
      <c r="C31" s="3"/>
      <c r="D31" s="9"/>
      <c r="E31" s="10"/>
      <c r="F31" s="4"/>
      <c r="G31" s="10"/>
      <c r="H31" s="9"/>
      <c r="I31" s="10"/>
    </row>
    <row r="32" spans="1:9" ht="26.25" customHeight="1">
      <c r="A32" s="10"/>
      <c r="C32" s="3"/>
      <c r="D32" s="9"/>
      <c r="E32" s="10"/>
      <c r="F32" s="4"/>
      <c r="G32" s="10"/>
      <c r="H32" s="9"/>
      <c r="I32" s="10"/>
    </row>
    <row r="33" spans="1:9" ht="26.25" customHeight="1">
      <c r="A33" s="10"/>
      <c r="C33" s="3"/>
      <c r="D33" s="9"/>
      <c r="E33" s="10"/>
      <c r="F33" s="4"/>
      <c r="G33" s="10"/>
      <c r="H33" s="9"/>
      <c r="I33" s="10"/>
    </row>
    <row r="34" spans="1:9" ht="26.25" customHeight="1">
      <c r="A34" s="10"/>
      <c r="C34" s="3"/>
      <c r="D34" s="9"/>
      <c r="E34" s="10"/>
      <c r="F34" s="4"/>
      <c r="G34" s="10"/>
      <c r="H34" s="9"/>
      <c r="I34" s="10"/>
    </row>
    <row r="35" spans="1:9" ht="26.25" customHeight="1">
      <c r="A35" s="10"/>
      <c r="C35" s="3"/>
      <c r="D35" s="9"/>
      <c r="E35" s="10"/>
      <c r="F35" s="4"/>
      <c r="G35" s="10"/>
      <c r="H35" s="9"/>
      <c r="I35" s="10"/>
    </row>
    <row r="36" spans="1:9" ht="26.25" customHeight="1">
      <c r="A36" s="10"/>
      <c r="C36" s="3"/>
      <c r="D36" s="9"/>
      <c r="E36" s="10"/>
      <c r="F36" s="4"/>
      <c r="G36" s="10"/>
      <c r="H36" s="9"/>
      <c r="I36" s="10"/>
    </row>
    <row r="37" spans="1:9" ht="26.25" customHeight="1">
      <c r="A37" s="10"/>
      <c r="C37" s="3"/>
      <c r="D37" s="9"/>
      <c r="E37" s="10"/>
      <c r="F37" s="4"/>
      <c r="G37" s="10"/>
      <c r="H37" s="9"/>
      <c r="I37" s="10"/>
    </row>
    <row r="38" spans="1:9" ht="26.25" customHeight="1">
      <c r="A38" s="10"/>
      <c r="C38" s="3"/>
      <c r="D38" s="9"/>
      <c r="E38" s="10"/>
      <c r="F38" s="4"/>
      <c r="G38" s="10"/>
      <c r="H38" s="9"/>
      <c r="I38" s="10"/>
    </row>
    <row r="39" spans="1:9" ht="26.25" customHeight="1">
      <c r="A39" s="10"/>
      <c r="C39" s="3"/>
      <c r="D39" s="9"/>
      <c r="E39" s="10"/>
      <c r="F39" s="4"/>
      <c r="G39" s="10"/>
      <c r="H39" s="9"/>
      <c r="I39" s="10"/>
    </row>
    <row r="40" spans="1:9" ht="26.25" customHeight="1">
      <c r="A40" s="10"/>
      <c r="C40" s="3"/>
      <c r="D40" s="9"/>
      <c r="E40" s="10"/>
      <c r="F40" s="4"/>
      <c r="G40" s="10"/>
      <c r="H40" s="9"/>
      <c r="I40" s="10"/>
    </row>
    <row r="41" spans="1:9" ht="26.25" customHeight="1">
      <c r="A41" s="10"/>
      <c r="C41" s="3"/>
      <c r="D41" s="9"/>
      <c r="E41" s="10"/>
      <c r="F41" s="4"/>
      <c r="G41" s="10"/>
      <c r="H41" s="9"/>
      <c r="I41" s="10"/>
    </row>
    <row r="42" spans="1:9" ht="26.25" customHeight="1">
      <c r="A42" s="10"/>
      <c r="C42" s="3"/>
      <c r="D42" s="9"/>
      <c r="E42" s="10"/>
      <c r="F42" s="4"/>
      <c r="G42" s="10"/>
      <c r="H42" s="9"/>
      <c r="I42" s="10"/>
    </row>
    <row r="43" spans="1:9" ht="26.25" customHeight="1">
      <c r="A43" s="10"/>
      <c r="C43" s="3"/>
      <c r="D43" s="9"/>
      <c r="E43" s="10"/>
      <c r="F43" s="4"/>
      <c r="G43" s="10"/>
      <c r="H43" s="9"/>
      <c r="I43" s="10"/>
    </row>
    <row r="44" spans="1:9" ht="26.25" customHeight="1">
      <c r="A44" s="10"/>
      <c r="C44" s="3"/>
      <c r="D44" s="9"/>
      <c r="E44" s="10"/>
      <c r="F44" s="4"/>
      <c r="G44" s="10"/>
      <c r="H44" s="9"/>
      <c r="I44" s="10"/>
    </row>
    <row r="45" spans="1:9" ht="26.25" customHeight="1">
      <c r="A45" s="10"/>
      <c r="C45" s="3"/>
      <c r="D45" s="9"/>
      <c r="E45" s="10"/>
      <c r="F45" s="4"/>
      <c r="G45" s="10"/>
      <c r="H45" s="9"/>
      <c r="I45" s="10"/>
    </row>
    <row r="46" spans="1:9" ht="26.25" customHeight="1">
      <c r="A46" s="10"/>
      <c r="C46" s="3"/>
      <c r="D46" s="9"/>
      <c r="E46" s="10"/>
      <c r="F46" s="4"/>
      <c r="G46" s="10"/>
      <c r="H46" s="9"/>
      <c r="I46" s="10"/>
    </row>
    <row r="47" spans="1:9" ht="26.25" customHeight="1">
      <c r="A47" s="10"/>
      <c r="C47" s="3"/>
      <c r="D47" s="9"/>
      <c r="E47" s="10"/>
      <c r="F47" s="4"/>
      <c r="G47" s="10"/>
      <c r="H47" s="9"/>
      <c r="I47" s="10"/>
    </row>
    <row r="48" spans="1:9" ht="26.25" customHeight="1">
      <c r="A48" s="10"/>
      <c r="C48" s="3"/>
      <c r="D48" s="9"/>
      <c r="E48" s="10"/>
      <c r="F48" s="4"/>
      <c r="G48" s="10"/>
      <c r="H48" s="9"/>
      <c r="I48" s="10"/>
    </row>
    <row r="49" spans="1:9" ht="26.25" customHeight="1">
      <c r="A49" s="10"/>
      <c r="C49" s="3"/>
      <c r="D49" s="9"/>
      <c r="E49" s="10"/>
      <c r="F49" s="4"/>
      <c r="G49" s="10"/>
      <c r="H49" s="9"/>
      <c r="I49" s="10"/>
    </row>
    <row r="50" spans="1:9" ht="26.25" customHeight="1">
      <c r="A50" s="10"/>
      <c r="C50" s="3"/>
      <c r="D50" s="9"/>
      <c r="E50" s="10"/>
      <c r="F50" s="4"/>
      <c r="G50" s="10"/>
      <c r="H50" s="9"/>
      <c r="I50" s="10"/>
    </row>
    <row r="51" spans="1:9" ht="26.25" customHeight="1">
      <c r="A51" s="10"/>
      <c r="C51" s="3"/>
      <c r="D51" s="9"/>
      <c r="E51" s="10"/>
      <c r="F51" s="4"/>
      <c r="G51" s="10"/>
      <c r="H51" s="9"/>
      <c r="I51" s="10"/>
    </row>
    <row r="52" spans="1:9" ht="26.25" customHeight="1">
      <c r="A52" s="10"/>
      <c r="C52" s="3"/>
      <c r="D52" s="9"/>
      <c r="E52" s="10"/>
      <c r="F52" s="4"/>
      <c r="G52" s="10"/>
      <c r="H52" s="9"/>
      <c r="I52" s="10"/>
    </row>
    <row r="53" spans="1:9" ht="26.25" customHeight="1">
      <c r="A53" s="10"/>
      <c r="C53" s="3"/>
      <c r="D53" s="9"/>
      <c r="E53" s="10"/>
      <c r="F53" s="4"/>
      <c r="G53" s="10"/>
      <c r="H53" s="9"/>
      <c r="I53" s="10"/>
    </row>
    <row r="54" spans="1:9" ht="26.25" customHeight="1">
      <c r="A54" s="10"/>
      <c r="C54" s="3"/>
      <c r="D54" s="9"/>
      <c r="E54" s="10"/>
      <c r="F54" s="4"/>
      <c r="G54" s="10"/>
      <c r="H54" s="9"/>
      <c r="I54" s="10"/>
    </row>
    <row r="55" spans="1:9" ht="26.25" customHeight="1">
      <c r="A55" s="10"/>
      <c r="C55" s="3"/>
      <c r="D55" s="9"/>
      <c r="E55" s="10"/>
      <c r="F55" s="4"/>
      <c r="G55" s="10"/>
      <c r="H55" s="9"/>
      <c r="I55" s="10"/>
    </row>
    <row r="56" spans="1:9" ht="26.25" customHeight="1">
      <c r="A56" s="10"/>
      <c r="C56" s="3"/>
      <c r="D56" s="9"/>
      <c r="E56" s="10"/>
      <c r="F56" s="4"/>
      <c r="G56" s="10"/>
      <c r="H56" s="9"/>
      <c r="I56" s="10"/>
    </row>
    <row r="57" spans="1:9" ht="26.25" customHeight="1">
      <c r="A57" s="10"/>
      <c r="C57" s="3"/>
      <c r="D57" s="9"/>
      <c r="E57" s="10"/>
      <c r="F57" s="4"/>
      <c r="G57" s="10"/>
      <c r="H57" s="9"/>
      <c r="I57" s="10"/>
    </row>
    <row r="58" spans="1:9" ht="26.25" customHeight="1">
      <c r="A58" s="10"/>
      <c r="C58" s="3"/>
      <c r="D58" s="9"/>
      <c r="E58" s="10"/>
      <c r="F58" s="4"/>
      <c r="G58" s="10"/>
      <c r="H58" s="9"/>
      <c r="I58" s="10"/>
    </row>
    <row r="59" spans="1:9" ht="26.25" customHeight="1">
      <c r="A59" s="10"/>
      <c r="C59" s="3"/>
      <c r="D59" s="9"/>
      <c r="E59" s="10"/>
      <c r="F59" s="4"/>
      <c r="G59" s="10"/>
      <c r="H59" s="9"/>
      <c r="I59" s="10"/>
    </row>
    <row r="60" spans="1:9" ht="26.25" customHeight="1">
      <c r="A60" s="10"/>
      <c r="C60" s="3"/>
      <c r="D60" s="9"/>
      <c r="E60" s="10"/>
      <c r="F60" s="4"/>
      <c r="G60" s="10"/>
      <c r="H60" s="9"/>
      <c r="I60" s="10"/>
    </row>
    <row r="61" spans="1:9" ht="26.25" customHeight="1">
      <c r="A61" s="10"/>
      <c r="C61" s="3"/>
      <c r="D61" s="9"/>
      <c r="E61" s="10"/>
      <c r="F61" s="4"/>
      <c r="G61" s="10"/>
      <c r="H61" s="9"/>
      <c r="I61" s="10"/>
    </row>
    <row r="62" spans="1:9" ht="26.25" customHeight="1">
      <c r="A62" s="10"/>
      <c r="C62" s="3"/>
      <c r="D62" s="9"/>
      <c r="E62" s="10"/>
      <c r="F62" s="4"/>
      <c r="G62" s="10"/>
      <c r="H62" s="9"/>
      <c r="I62" s="10"/>
    </row>
    <row r="63" spans="1:9" ht="26.25" customHeight="1">
      <c r="A63" s="10"/>
      <c r="C63" s="3"/>
      <c r="D63" s="9"/>
      <c r="E63" s="10"/>
      <c r="F63" s="4"/>
      <c r="G63" s="10"/>
      <c r="H63" s="9"/>
      <c r="I63" s="10"/>
    </row>
    <row r="64" spans="1:9" ht="26.25" customHeight="1">
      <c r="A64" s="10"/>
      <c r="C64" s="3"/>
      <c r="D64" s="9"/>
      <c r="E64" s="10"/>
      <c r="F64" s="4"/>
      <c r="G64" s="10"/>
      <c r="H64" s="9"/>
      <c r="I64" s="10"/>
    </row>
    <row r="65" spans="1:9" ht="26.25" customHeight="1">
      <c r="A65" s="10"/>
      <c r="C65" s="3"/>
      <c r="D65" s="9"/>
      <c r="E65" s="10"/>
      <c r="F65" s="4"/>
      <c r="G65" s="10"/>
      <c r="H65" s="9"/>
      <c r="I65" s="10"/>
    </row>
    <row r="66" spans="1:9" ht="26.25" customHeight="1">
      <c r="A66" s="10"/>
      <c r="C66" s="3"/>
      <c r="D66" s="9"/>
      <c r="E66" s="10"/>
      <c r="F66" s="4"/>
      <c r="G66" s="10"/>
      <c r="H66" s="9"/>
      <c r="I66" s="10"/>
    </row>
    <row r="67" spans="1:9" ht="26.25" customHeight="1">
      <c r="A67" s="10"/>
      <c r="C67" s="3"/>
      <c r="D67" s="9"/>
      <c r="E67" s="10"/>
      <c r="F67" s="4"/>
      <c r="G67" s="10"/>
      <c r="H67" s="9"/>
      <c r="I67" s="10"/>
    </row>
    <row r="68" spans="1:9" ht="26.25" customHeight="1">
      <c r="A68" s="10"/>
      <c r="C68" s="3"/>
      <c r="D68" s="9"/>
      <c r="E68" s="10"/>
      <c r="F68" s="4"/>
      <c r="G68" s="10"/>
      <c r="H68" s="9"/>
      <c r="I68" s="10"/>
    </row>
    <row r="69" spans="1:9" ht="26.25" customHeight="1">
      <c r="A69" s="10"/>
      <c r="C69" s="3"/>
      <c r="D69" s="9"/>
      <c r="E69" s="10"/>
      <c r="F69" s="4"/>
      <c r="G69" s="10"/>
      <c r="H69" s="9"/>
      <c r="I69" s="10"/>
    </row>
    <row r="70" spans="1:9" ht="26.25" customHeight="1">
      <c r="A70" s="10"/>
      <c r="C70" s="3"/>
      <c r="D70" s="9"/>
      <c r="E70" s="10"/>
      <c r="F70" s="4"/>
      <c r="G70" s="10"/>
      <c r="H70" s="9"/>
      <c r="I70" s="10"/>
    </row>
    <row r="71" spans="1:9" ht="26.25" customHeight="1">
      <c r="A71" s="10"/>
      <c r="C71" s="3"/>
      <c r="D71" s="9"/>
      <c r="E71" s="10"/>
      <c r="F71" s="4"/>
      <c r="G71" s="10"/>
      <c r="H71" s="9"/>
      <c r="I71" s="10"/>
    </row>
    <row r="72" spans="1:9" ht="26.25" customHeight="1">
      <c r="A72" s="10"/>
      <c r="C72" s="3"/>
      <c r="D72" s="9"/>
      <c r="E72" s="10"/>
      <c r="F72" s="4"/>
      <c r="G72" s="10"/>
      <c r="H72" s="9"/>
      <c r="I72" s="10"/>
    </row>
    <row r="73" spans="1:9" ht="26.25" customHeight="1">
      <c r="A73" s="10"/>
      <c r="C73" s="3"/>
      <c r="D73" s="9"/>
      <c r="E73" s="10"/>
      <c r="F73" s="4"/>
      <c r="G73" s="10"/>
      <c r="H73" s="9"/>
      <c r="I73" s="10"/>
    </row>
    <row r="74" spans="1:9" ht="26.25" customHeight="1">
      <c r="A74" s="10"/>
      <c r="C74" s="3"/>
      <c r="D74" s="9"/>
      <c r="E74" s="10"/>
      <c r="F74" s="4"/>
      <c r="G74" s="10"/>
      <c r="H74" s="9"/>
      <c r="I74" s="10"/>
    </row>
    <row r="75" spans="1:9" ht="26.25" customHeight="1">
      <c r="A75" s="10"/>
      <c r="C75" s="3"/>
      <c r="D75" s="9"/>
      <c r="E75" s="10"/>
      <c r="F75" s="4"/>
      <c r="G75" s="10"/>
      <c r="H75" s="9"/>
      <c r="I75" s="10"/>
    </row>
    <row r="76" spans="1:9" ht="26.25" customHeight="1">
      <c r="A76" s="10"/>
      <c r="C76" s="3"/>
      <c r="D76" s="9"/>
      <c r="E76" s="10"/>
      <c r="F76" s="4"/>
      <c r="G76" s="10"/>
      <c r="H76" s="9"/>
      <c r="I76" s="10"/>
    </row>
    <row r="77" spans="1:9" ht="26.25" customHeight="1">
      <c r="A77" s="10"/>
      <c r="C77" s="3"/>
      <c r="D77" s="9"/>
      <c r="E77" s="10"/>
      <c r="F77" s="4"/>
      <c r="G77" s="10"/>
      <c r="H77" s="9"/>
      <c r="I77" s="10"/>
    </row>
    <row r="78" spans="1:9" ht="26.25" customHeight="1">
      <c r="A78" s="10"/>
      <c r="C78" s="3"/>
      <c r="D78" s="9"/>
      <c r="E78" s="10"/>
      <c r="F78" s="4"/>
      <c r="G78" s="10"/>
      <c r="H78" s="9"/>
      <c r="I78" s="10"/>
    </row>
    <row r="79" spans="1:9" ht="26.25" customHeight="1">
      <c r="A79" s="10"/>
      <c r="C79" s="3"/>
      <c r="D79" s="9"/>
      <c r="E79" s="10"/>
      <c r="F79" s="4"/>
      <c r="G79" s="10"/>
      <c r="H79" s="9"/>
      <c r="I79" s="10"/>
    </row>
    <row r="80" spans="1:9" ht="26.25" customHeight="1">
      <c r="A80" s="10"/>
      <c r="C80" s="3"/>
      <c r="D80" s="9"/>
      <c r="E80" s="10"/>
      <c r="F80" s="4"/>
      <c r="G80" s="10"/>
      <c r="H80" s="9"/>
      <c r="I80" s="10"/>
    </row>
    <row r="81" spans="1:9" ht="26.25" customHeight="1">
      <c r="A81" s="10"/>
      <c r="C81" s="3"/>
      <c r="D81" s="9"/>
      <c r="E81" s="10"/>
      <c r="F81" s="4"/>
      <c r="G81" s="10"/>
      <c r="H81" s="9"/>
      <c r="I81" s="10"/>
    </row>
    <row r="82" spans="1:9" ht="26.25" customHeight="1">
      <c r="A82" s="10"/>
      <c r="C82" s="3"/>
      <c r="D82" s="9"/>
      <c r="E82" s="10"/>
      <c r="F82" s="4"/>
      <c r="G82" s="10"/>
      <c r="H82" s="9"/>
      <c r="I82" s="10"/>
    </row>
    <row r="83" spans="1:9" ht="26.25" customHeight="1">
      <c r="A83" s="10"/>
      <c r="C83" s="3"/>
      <c r="D83" s="9"/>
      <c r="E83" s="10"/>
      <c r="F83" s="4"/>
      <c r="G83" s="10"/>
      <c r="H83" s="9"/>
      <c r="I83" s="10"/>
    </row>
    <row r="84" spans="1:9" ht="26.25" customHeight="1">
      <c r="A84" s="10"/>
      <c r="C84" s="3"/>
      <c r="D84" s="9"/>
      <c r="E84" s="10"/>
      <c r="F84" s="4"/>
      <c r="G84" s="10"/>
      <c r="H84" s="9"/>
      <c r="I84" s="10"/>
    </row>
    <row r="85" spans="1:9" ht="26.25" customHeight="1">
      <c r="A85" s="10"/>
      <c r="C85" s="3"/>
      <c r="D85" s="9"/>
      <c r="E85" s="10"/>
      <c r="F85" s="4"/>
      <c r="G85" s="10"/>
      <c r="H85" s="9"/>
      <c r="I85" s="10"/>
    </row>
    <row r="86" spans="1:9" ht="26.25" customHeight="1">
      <c r="A86" s="10"/>
      <c r="C86" s="3"/>
      <c r="D86" s="9"/>
      <c r="E86" s="10"/>
      <c r="F86" s="4"/>
      <c r="G86" s="10"/>
      <c r="H86" s="9"/>
      <c r="I86" s="10"/>
    </row>
    <row r="87" spans="1:9" ht="26.25" customHeight="1">
      <c r="A87" s="10"/>
      <c r="C87" s="3"/>
      <c r="D87" s="9"/>
      <c r="E87" s="10"/>
      <c r="F87" s="4"/>
      <c r="G87" s="10"/>
      <c r="H87" s="9"/>
      <c r="I87" s="10"/>
    </row>
    <row r="88" spans="1:9" ht="26.25" customHeight="1">
      <c r="A88" s="10"/>
      <c r="C88" s="3"/>
      <c r="D88" s="9"/>
      <c r="E88" s="10"/>
      <c r="F88" s="4"/>
      <c r="G88" s="10"/>
      <c r="H88" s="9"/>
      <c r="I88" s="10"/>
    </row>
    <row r="89" spans="1:9" ht="26.25" customHeight="1">
      <c r="A89" s="10"/>
      <c r="C89" s="3"/>
      <c r="D89" s="9"/>
      <c r="E89" s="10"/>
      <c r="F89" s="4"/>
      <c r="G89" s="10"/>
      <c r="H89" s="9"/>
      <c r="I89" s="10"/>
    </row>
    <row r="90" spans="1:9" ht="26.25" customHeight="1">
      <c r="A90" s="10"/>
      <c r="C90" s="3"/>
      <c r="D90" s="9"/>
      <c r="E90" s="10"/>
      <c r="F90" s="4"/>
      <c r="G90" s="10"/>
      <c r="H90" s="9"/>
      <c r="I90" s="10"/>
    </row>
    <row r="91" spans="1:9" ht="26.25" customHeight="1">
      <c r="A91" s="10"/>
      <c r="C91" s="3"/>
      <c r="D91" s="9"/>
      <c r="E91" s="10"/>
      <c r="F91" s="4"/>
      <c r="G91" s="10"/>
      <c r="H91" s="9"/>
      <c r="I91" s="10"/>
    </row>
    <row r="92" spans="1:9" ht="26.25" customHeight="1">
      <c r="A92" s="10"/>
      <c r="C92" s="3"/>
      <c r="D92" s="9"/>
      <c r="E92" s="10"/>
      <c r="F92" s="4"/>
      <c r="G92" s="10"/>
      <c r="H92" s="9"/>
      <c r="I92" s="10"/>
    </row>
    <row r="93" spans="1:9" ht="26.25" customHeight="1">
      <c r="A93" s="10"/>
      <c r="C93" s="3"/>
      <c r="D93" s="9"/>
      <c r="E93" s="10"/>
      <c r="F93" s="4"/>
      <c r="G93" s="10"/>
      <c r="H93" s="9"/>
      <c r="I93" s="10"/>
    </row>
    <row r="94" spans="1:9" ht="26.25" customHeight="1">
      <c r="A94" s="10"/>
      <c r="C94" s="3"/>
      <c r="D94" s="9"/>
      <c r="E94" s="10"/>
      <c r="F94" s="4"/>
      <c r="G94" s="10"/>
      <c r="H94" s="9"/>
      <c r="I94" s="10"/>
    </row>
    <row r="95" spans="1:9" ht="26.25" customHeight="1">
      <c r="A95" s="10"/>
      <c r="C95" s="3"/>
      <c r="D95" s="9"/>
      <c r="E95" s="10"/>
      <c r="F95" s="4"/>
      <c r="G95" s="10"/>
      <c r="H95" s="9"/>
      <c r="I95" s="10"/>
    </row>
    <row r="96" spans="1:9" ht="26.25" customHeight="1">
      <c r="A96" s="10"/>
      <c r="C96" s="3"/>
      <c r="D96" s="9"/>
      <c r="E96" s="10"/>
      <c r="F96" s="4"/>
      <c r="G96" s="10"/>
      <c r="H96" s="9"/>
      <c r="I96" s="10"/>
    </row>
    <row r="97" spans="1:9" ht="26.25" customHeight="1">
      <c r="A97" s="10"/>
      <c r="C97" s="3"/>
      <c r="D97" s="9"/>
      <c r="E97" s="10"/>
      <c r="F97" s="4"/>
      <c r="G97" s="10"/>
      <c r="H97" s="9"/>
      <c r="I97" s="10"/>
    </row>
    <row r="98" spans="1:9" ht="26.25" customHeight="1">
      <c r="A98" s="10"/>
      <c r="C98" s="3"/>
      <c r="D98" s="9"/>
      <c r="E98" s="10"/>
      <c r="F98" s="4"/>
      <c r="G98" s="10"/>
      <c r="H98" s="9"/>
      <c r="I98" s="10"/>
    </row>
    <row r="99" spans="1:9" ht="26.25" customHeight="1">
      <c r="A99" s="10"/>
      <c r="C99" s="3"/>
      <c r="D99" s="9"/>
      <c r="E99" s="10"/>
      <c r="F99" s="4"/>
      <c r="G99" s="10"/>
      <c r="H99" s="9"/>
      <c r="I99" s="10"/>
    </row>
    <row r="100" spans="1:9" ht="26.25" customHeight="1">
      <c r="A100" s="10"/>
      <c r="C100" s="3"/>
      <c r="D100" s="9"/>
      <c r="E100" s="10"/>
      <c r="F100" s="4"/>
      <c r="G100" s="10"/>
      <c r="H100" s="9"/>
      <c r="I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bestFit="1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16" s="1" customFormat="1" ht="15" customHeight="1">
      <c r="A1" s="17" t="s">
        <v>7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5" customHeight="1">
      <c r="A3" s="2" t="s">
        <v>2</v>
      </c>
      <c r="B3" s="1" t="s">
        <v>0</v>
      </c>
      <c r="C3" s="2" t="s">
        <v>1</v>
      </c>
      <c r="D3" s="17" t="s">
        <v>4</v>
      </c>
      <c r="E3" s="17"/>
      <c r="F3" s="17" t="s">
        <v>5</v>
      </c>
      <c r="G3" s="17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9.5" customHeight="1">
      <c r="A4" s="2">
        <f aca="true" t="shared" si="0" ref="A4:A15">RANK(C4,C$4:C$45,1)</f>
        <v>1</v>
      </c>
      <c r="B4" s="1" t="str">
        <f>Durchgangszeiten!A7</f>
        <v>Michael Gössl</v>
      </c>
      <c r="C4" s="9">
        <f aca="true" t="shared" si="1" ref="C4:C15">D4+F4</f>
        <v>0.0005208333333333333</v>
      </c>
      <c r="D4" s="9">
        <f>ROUND((Durchgangszeiten!D7-Durchgangszeiten!B7)*86400,0)/86400</f>
        <v>0.0004861111111111111</v>
      </c>
      <c r="E4" s="2">
        <f aca="true" t="shared" si="2" ref="E4:E15">RANK(D4,D$4:D$45,1)</f>
        <v>2</v>
      </c>
      <c r="F4" s="9">
        <f>ROUND((Durchgangszeiten!H7-Durchgangszeiten!F7)*86400,0)/86400</f>
        <v>3.472222222222222E-05</v>
      </c>
      <c r="G4" s="2">
        <f aca="true" t="shared" si="3" ref="G4:G16">RANK(F4,F$4:F$45,1)</f>
        <v>1</v>
      </c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5" customHeight="1">
      <c r="A5" s="2">
        <f t="shared" si="0"/>
        <v>2</v>
      </c>
      <c r="B5" s="1" t="str">
        <f>Durchgangszeiten!A9</f>
        <v>Martin Krapfenbauer</v>
      </c>
      <c r="C5" s="9">
        <f t="shared" si="1"/>
        <v>0.0006944444444444445</v>
      </c>
      <c r="D5" s="9">
        <f>ROUND((Durchgangszeiten!D9-Durchgangszeiten!B9)*86400,0)/86400</f>
        <v>0.0006481481481481481</v>
      </c>
      <c r="E5" s="2">
        <f t="shared" si="2"/>
        <v>4</v>
      </c>
      <c r="F5" s="9">
        <f>ROUND((Durchgangszeiten!H9-Durchgangszeiten!F9)*86400,0)/86400</f>
        <v>4.6296296296296294E-05</v>
      </c>
      <c r="G5" s="2">
        <f t="shared" si="3"/>
        <v>3</v>
      </c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15" customHeight="1">
      <c r="A6" s="2">
        <f t="shared" si="0"/>
        <v>3</v>
      </c>
      <c r="B6" s="1" t="str">
        <f>Durchgangszeiten!A6</f>
        <v>Nikolaus Schmid</v>
      </c>
      <c r="C6" s="9">
        <f t="shared" si="1"/>
        <v>0.0007754629629629629</v>
      </c>
      <c r="D6" s="9">
        <f>ROUND((Durchgangszeiten!D6-Durchgangszeiten!B6)*86400,0)/86400</f>
        <v>0.0007175925925925926</v>
      </c>
      <c r="E6" s="2">
        <f t="shared" si="2"/>
        <v>5</v>
      </c>
      <c r="F6" s="9">
        <f>ROUND((Durchgangszeiten!H6-Durchgangszeiten!F6)*86400,0)/86400</f>
        <v>5.787037037037037E-05</v>
      </c>
      <c r="G6" s="2">
        <f t="shared" si="3"/>
        <v>5</v>
      </c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15" customHeight="1">
      <c r="A7" s="2">
        <f t="shared" si="0"/>
        <v>4</v>
      </c>
      <c r="B7" s="1" t="str">
        <f>Durchgangszeiten!A13</f>
        <v>Werner Ederer</v>
      </c>
      <c r="C7" s="9">
        <f t="shared" si="1"/>
        <v>0.0009722222222222223</v>
      </c>
      <c r="D7" s="9">
        <f>ROUND((Durchgangszeiten!D13-Durchgangszeiten!B13)*86400,0)/86400</f>
        <v>0.000925925925925926</v>
      </c>
      <c r="E7" s="2">
        <f t="shared" si="2"/>
        <v>6</v>
      </c>
      <c r="F7" s="9">
        <f>ROUND((Durchgangszeiten!H13-Durchgangszeiten!F13)*86400,0)/86400</f>
        <v>4.6296296296296294E-05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5" customHeight="1">
      <c r="A8" s="2">
        <f t="shared" si="0"/>
        <v>5</v>
      </c>
      <c r="B8" s="1" t="str">
        <f>Durchgangszeiten!A8</f>
        <v>Thomas Gössl</v>
      </c>
      <c r="C8" s="9">
        <f t="shared" si="1"/>
        <v>0.0011458333333333333</v>
      </c>
      <c r="D8" s="9">
        <f>ROUND((Durchgangszeiten!D8-Durchgangszeiten!B8)*86400,0)/86400</f>
        <v>0.000462962962962963</v>
      </c>
      <c r="E8" s="2">
        <f t="shared" si="2"/>
        <v>1</v>
      </c>
      <c r="F8" s="9">
        <f>ROUND((Durchgangszeiten!H8-Durchgangszeiten!F8)*86400,0)/86400</f>
        <v>0.0006828703703703704</v>
      </c>
      <c r="G8" s="2">
        <f t="shared" si="3"/>
        <v>12</v>
      </c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" customHeight="1">
      <c r="A9" s="2">
        <f t="shared" si="0"/>
        <v>6</v>
      </c>
      <c r="B9" s="1" t="str">
        <f>Durchgangszeiten!A10</f>
        <v>Karl Bruckner</v>
      </c>
      <c r="C9" s="9">
        <f t="shared" si="1"/>
        <v>0.0013541666666666667</v>
      </c>
      <c r="D9" s="9">
        <f>ROUND((Durchgangszeiten!D10-Durchgangszeiten!B10)*86400,0)/86400</f>
        <v>0.0013194444444444445</v>
      </c>
      <c r="E9" s="2">
        <f t="shared" si="2"/>
        <v>9</v>
      </c>
      <c r="F9" s="9">
        <f>ROUND((Durchgangszeiten!H10-Durchgangszeiten!F10)*86400,0)/86400</f>
        <v>3.472222222222222E-05</v>
      </c>
      <c r="G9" s="2">
        <f t="shared" si="3"/>
        <v>1</v>
      </c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ht="15" customHeight="1">
      <c r="A10" s="2">
        <f t="shared" si="0"/>
        <v>7</v>
      </c>
      <c r="B10" s="1" t="str">
        <f>Durchgangszeiten!A4</f>
        <v>Helmut Lux</v>
      </c>
      <c r="C10" s="9">
        <f t="shared" si="1"/>
        <v>0.0015046296296296296</v>
      </c>
      <c r="D10" s="9">
        <f>ROUND((Durchgangszeiten!D4-Durchgangszeiten!B4)*86400,0)/86400</f>
        <v>0.000625</v>
      </c>
      <c r="E10" s="2">
        <f t="shared" si="2"/>
        <v>3</v>
      </c>
      <c r="F10" s="9">
        <f>ROUND((Durchgangszeiten!H4-Durchgangszeiten!F4)*86400,0)/86400</f>
        <v>0.0008796296296296296</v>
      </c>
      <c r="G10" s="2">
        <f t="shared" si="3"/>
        <v>13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5" customHeight="1">
      <c r="A11" s="2">
        <f t="shared" si="0"/>
        <v>8</v>
      </c>
      <c r="B11" s="1" t="str">
        <f>Durchgangszeiten!A11</f>
        <v>Erwin Eichinger</v>
      </c>
      <c r="C11" s="9">
        <f t="shared" si="1"/>
        <v>0.0016319444444444443</v>
      </c>
      <c r="D11" s="9">
        <f>ROUND((Durchgangszeiten!D11-Durchgangszeiten!B11)*86400,0)/86400</f>
        <v>0.0010879629629629629</v>
      </c>
      <c r="E11" s="2">
        <f t="shared" si="2"/>
        <v>7</v>
      </c>
      <c r="F11" s="9">
        <f>ROUND((Durchgangszeiten!H11-Durchgangszeiten!F11)*86400,0)/86400</f>
        <v>0.0005439814814814814</v>
      </c>
      <c r="G11" s="2">
        <f t="shared" si="3"/>
        <v>10</v>
      </c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5" customHeight="1">
      <c r="A12" s="2">
        <f t="shared" si="0"/>
        <v>9</v>
      </c>
      <c r="B12" s="1" t="str">
        <f>Durchgangszeiten!A5</f>
        <v>Klaus Koppensteiner</v>
      </c>
      <c r="C12" s="9">
        <f t="shared" si="1"/>
        <v>0.001724537037037037</v>
      </c>
      <c r="D12" s="9">
        <f>ROUND((Durchgangszeiten!D5-Durchgangszeiten!B5)*86400,0)/86400</f>
        <v>0.0011921296296296296</v>
      </c>
      <c r="E12" s="2">
        <f t="shared" si="2"/>
        <v>8</v>
      </c>
      <c r="F12" s="9">
        <f>ROUND((Durchgangszeiten!H5-Durchgangszeiten!F5)*86400,0)/86400</f>
        <v>0.0005324074074074074</v>
      </c>
      <c r="G12" s="2">
        <f t="shared" si="3"/>
        <v>9</v>
      </c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5" customHeight="1">
      <c r="A13" s="2">
        <f t="shared" si="0"/>
        <v>10</v>
      </c>
      <c r="B13" s="1" t="str">
        <f>Durchgangszeiten!A12</f>
        <v>Thomas Steininger</v>
      </c>
      <c r="C13" s="9">
        <f t="shared" si="1"/>
        <v>0.001736111111111111</v>
      </c>
      <c r="D13" s="9">
        <f>ROUND((Durchgangszeiten!D12-Durchgangszeiten!B12)*86400,0)/86400</f>
        <v>0.0014814814814814814</v>
      </c>
      <c r="E13" s="2">
        <f t="shared" si="2"/>
        <v>10</v>
      </c>
      <c r="F13" s="9">
        <f>ROUND((Durchgangszeiten!H12-Durchgangszeiten!F12)*86400,0)/86400</f>
        <v>0.0002546296296296296</v>
      </c>
      <c r="G13" s="2">
        <f t="shared" si="3"/>
        <v>7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5" customHeight="1">
      <c r="A14" s="2">
        <f t="shared" si="0"/>
        <v>11</v>
      </c>
      <c r="B14" s="1" t="str">
        <f>Durchgangszeiten!A15</f>
        <v>Barbara Gössl</v>
      </c>
      <c r="C14" s="9">
        <f t="shared" si="1"/>
        <v>0.002210648148148148</v>
      </c>
      <c r="D14" s="9">
        <f>ROUND((Durchgangszeiten!D15-Durchgangszeiten!B15)*86400,0)/86400</f>
        <v>0.0020717592592592593</v>
      </c>
      <c r="E14" s="2">
        <f t="shared" si="2"/>
        <v>11</v>
      </c>
      <c r="F14" s="9">
        <f>ROUND((Durchgangszeiten!H15-Durchgangszeiten!F15)*86400,0)/86400</f>
        <v>0.0001388888888888889</v>
      </c>
      <c r="G14" s="2">
        <f t="shared" si="3"/>
        <v>6</v>
      </c>
      <c r="H14" s="2"/>
      <c r="I14" s="2"/>
      <c r="J14" s="2"/>
      <c r="K14" s="2"/>
      <c r="L14" s="2"/>
      <c r="M14" s="2"/>
      <c r="N14" s="2"/>
      <c r="O14" s="2"/>
      <c r="P14" s="2"/>
    </row>
    <row r="15" spans="1:7" ht="15" customHeight="1">
      <c r="A15" s="2">
        <f t="shared" si="0"/>
        <v>12</v>
      </c>
      <c r="B15" s="1" t="str">
        <f>Durchgangszeiten!A14</f>
        <v>Harald Steininger</v>
      </c>
      <c r="C15" s="9">
        <f t="shared" si="1"/>
        <v>0.003101851851851852</v>
      </c>
      <c r="D15" s="9">
        <f>ROUND((Durchgangszeiten!D14-Durchgangszeiten!B14)*86400,0)/86400</f>
        <v>0.0026967592592592594</v>
      </c>
      <c r="E15" s="2">
        <f t="shared" si="2"/>
        <v>12</v>
      </c>
      <c r="F15" s="9">
        <f>ROUND((Durchgangszeiten!H14-Durchgangszeiten!F14)*86400,0)/86400</f>
        <v>0.0004050925925925926</v>
      </c>
      <c r="G15" s="2">
        <f t="shared" si="3"/>
        <v>8</v>
      </c>
    </row>
    <row r="16" spans="1:7" ht="15" customHeight="1">
      <c r="A16" s="2" t="s">
        <v>12</v>
      </c>
      <c r="B16" s="1" t="str">
        <f>Durchgangszeiten!A16</f>
        <v>Andreas Grötzl</v>
      </c>
      <c r="C16" s="8" t="s">
        <v>11</v>
      </c>
      <c r="D16" s="8" t="s">
        <v>11</v>
      </c>
      <c r="E16" s="11" t="s">
        <v>10</v>
      </c>
      <c r="F16" s="9">
        <f>ROUND((Durchgangszeiten!H16-Durchgangszeiten!F16)*86400,0)/86400</f>
        <v>0.0005671296296296297</v>
      </c>
      <c r="G16" s="2">
        <f t="shared" si="3"/>
        <v>11</v>
      </c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bestFit="1" customWidth="1"/>
    <col min="6" max="6" width="9.7109375" style="1" customWidth="1"/>
    <col min="7" max="7" width="4.7109375" style="1" bestFit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 ht="15" customHeight="1">
      <c r="A3" s="1" t="s">
        <v>28</v>
      </c>
      <c r="B3" s="17" t="s">
        <v>8</v>
      </c>
      <c r="C3" s="17"/>
      <c r="D3" s="17" t="s">
        <v>4</v>
      </c>
      <c r="E3" s="17"/>
      <c r="F3" s="17" t="s">
        <v>9</v>
      </c>
      <c r="G3" s="17"/>
      <c r="H3" s="17" t="s">
        <v>5</v>
      </c>
      <c r="I3" s="17"/>
      <c r="J3" s="17" t="s">
        <v>3</v>
      </c>
      <c r="K3" s="17"/>
    </row>
    <row r="4" spans="1:11" ht="19.5" customHeight="1">
      <c r="A4" s="1" t="s">
        <v>14</v>
      </c>
      <c r="B4" s="9">
        <v>0.007430555555555556</v>
      </c>
      <c r="C4" s="10">
        <f aca="true" t="shared" si="0" ref="C4:C15">RANK(B4,B$4:B$22,1)</f>
        <v>1</v>
      </c>
      <c r="D4" s="9">
        <v>0.008055555555555555</v>
      </c>
      <c r="E4" s="10">
        <f aca="true" t="shared" si="1" ref="E4:E16">RANK(D4,D$4:D$22,1)</f>
        <v>1</v>
      </c>
      <c r="F4" s="4">
        <v>0.03329861111111111</v>
      </c>
      <c r="G4" s="10">
        <f aca="true" t="shared" si="2" ref="G4:G16">RANK(F4,F$4:F$22,1)</f>
        <v>1</v>
      </c>
      <c r="H4" s="4">
        <v>0.03417824074074074</v>
      </c>
      <c r="I4" s="10">
        <f aca="true" t="shared" si="3" ref="I4:I16">RANK(H4,H$4:H$22,1)</f>
        <v>1</v>
      </c>
      <c r="J4" s="5">
        <v>0.04976851851851852</v>
      </c>
      <c r="K4" s="10">
        <f aca="true" t="shared" si="4" ref="K4:K16">RANK(J4,J$4:J$22,1)</f>
        <v>1</v>
      </c>
    </row>
    <row r="5" spans="1:11" ht="15" customHeight="1">
      <c r="A5" s="1" t="s">
        <v>15</v>
      </c>
      <c r="B5" s="9">
        <v>0.008877314814814815</v>
      </c>
      <c r="C5" s="10">
        <f t="shared" si="0"/>
        <v>3</v>
      </c>
      <c r="D5" s="9">
        <v>0.010069444444444445</v>
      </c>
      <c r="E5" s="10">
        <f t="shared" si="1"/>
        <v>4</v>
      </c>
      <c r="F5" s="4">
        <v>0.035069444444444445</v>
      </c>
      <c r="G5" s="10">
        <f t="shared" si="2"/>
        <v>2</v>
      </c>
      <c r="H5" s="4">
        <v>0.03560185185185185</v>
      </c>
      <c r="I5" s="10">
        <f t="shared" si="3"/>
        <v>2</v>
      </c>
      <c r="J5" s="5">
        <v>0.050416666666666665</v>
      </c>
      <c r="K5" s="10">
        <f t="shared" si="4"/>
        <v>2</v>
      </c>
    </row>
    <row r="6" spans="1:11" ht="15" customHeight="1">
      <c r="A6" s="1" t="s">
        <v>16</v>
      </c>
      <c r="B6" s="9">
        <v>0.00787037037037037</v>
      </c>
      <c r="C6" s="10">
        <f t="shared" si="0"/>
        <v>2</v>
      </c>
      <c r="D6" s="9">
        <v>0.008587962962962962</v>
      </c>
      <c r="E6" s="10">
        <f t="shared" si="1"/>
        <v>2</v>
      </c>
      <c r="F6" s="4">
        <v>0.03743055555555556</v>
      </c>
      <c r="G6" s="10">
        <f t="shared" si="2"/>
        <v>4</v>
      </c>
      <c r="H6" s="4">
        <v>0.037488425925925925</v>
      </c>
      <c r="I6" s="10">
        <f t="shared" si="3"/>
        <v>4</v>
      </c>
      <c r="J6" s="5">
        <v>0.05402777777777778</v>
      </c>
      <c r="K6" s="10">
        <f t="shared" si="4"/>
        <v>3</v>
      </c>
    </row>
    <row r="7" spans="1:11" ht="15" customHeight="1">
      <c r="A7" s="1" t="s">
        <v>18</v>
      </c>
      <c r="B7" s="9">
        <v>0.012129629629629629</v>
      </c>
      <c r="C7" s="10">
        <f t="shared" si="0"/>
        <v>9</v>
      </c>
      <c r="D7" s="9">
        <v>0.012615740740740742</v>
      </c>
      <c r="E7" s="10">
        <f t="shared" si="1"/>
        <v>8</v>
      </c>
      <c r="F7" s="4">
        <v>0.0390625</v>
      </c>
      <c r="G7" s="10">
        <f t="shared" si="2"/>
        <v>6</v>
      </c>
      <c r="H7" s="4">
        <v>0.03909722222222222</v>
      </c>
      <c r="I7" s="10">
        <f t="shared" si="3"/>
        <v>5</v>
      </c>
      <c r="J7" s="5">
        <v>0.05516203703703704</v>
      </c>
      <c r="K7" s="10">
        <f t="shared" si="4"/>
        <v>5</v>
      </c>
    </row>
    <row r="8" spans="1:11" ht="15" customHeight="1">
      <c r="A8" s="1" t="s">
        <v>19</v>
      </c>
      <c r="B8" s="9">
        <v>0.008993055555555556</v>
      </c>
      <c r="C8" s="10">
        <f t="shared" si="0"/>
        <v>4</v>
      </c>
      <c r="D8" s="9">
        <v>0.009456018518518518</v>
      </c>
      <c r="E8" s="10">
        <f t="shared" si="1"/>
        <v>3</v>
      </c>
      <c r="F8" s="4">
        <v>0.03599537037037037</v>
      </c>
      <c r="G8" s="10">
        <f t="shared" si="2"/>
        <v>3</v>
      </c>
      <c r="H8" s="4">
        <v>0.03667824074074074</v>
      </c>
      <c r="I8" s="10">
        <f t="shared" si="3"/>
        <v>3</v>
      </c>
      <c r="J8" s="5">
        <v>0.05575231481481482</v>
      </c>
      <c r="K8" s="10">
        <f t="shared" si="4"/>
        <v>6</v>
      </c>
    </row>
    <row r="9" spans="1:11" ht="15" customHeight="1">
      <c r="A9" s="1" t="s">
        <v>20</v>
      </c>
      <c r="B9" s="9">
        <v>0.009722222222222222</v>
      </c>
      <c r="C9" s="10">
        <f t="shared" si="0"/>
        <v>6</v>
      </c>
      <c r="D9" s="9">
        <v>0.01037037037037037</v>
      </c>
      <c r="E9" s="10">
        <f t="shared" si="1"/>
        <v>5</v>
      </c>
      <c r="F9" s="4">
        <v>0.039421296296296295</v>
      </c>
      <c r="G9" s="10">
        <f t="shared" si="2"/>
        <v>7</v>
      </c>
      <c r="H9" s="4">
        <v>0.039467592592592596</v>
      </c>
      <c r="I9" s="10">
        <f t="shared" si="3"/>
        <v>7</v>
      </c>
      <c r="J9" s="5">
        <v>0.05980324074074074</v>
      </c>
      <c r="K9" s="10">
        <f t="shared" si="4"/>
        <v>7</v>
      </c>
    </row>
    <row r="10" spans="1:11" ht="15" customHeight="1">
      <c r="A10" s="1" t="s">
        <v>21</v>
      </c>
      <c r="B10" s="9">
        <v>0.009409722222222222</v>
      </c>
      <c r="C10" s="10">
        <f t="shared" si="0"/>
        <v>5</v>
      </c>
      <c r="D10" s="9">
        <v>0.010729166666666666</v>
      </c>
      <c r="E10" s="10">
        <f t="shared" si="1"/>
        <v>6</v>
      </c>
      <c r="F10" s="5">
        <v>0.0425</v>
      </c>
      <c r="G10" s="10">
        <f t="shared" si="2"/>
        <v>9</v>
      </c>
      <c r="H10" s="5">
        <v>0.042534722222222224</v>
      </c>
      <c r="I10" s="10">
        <f t="shared" si="3"/>
        <v>9</v>
      </c>
      <c r="J10" s="5">
        <v>0.06122685185185185</v>
      </c>
      <c r="K10" s="10">
        <f t="shared" si="4"/>
        <v>8</v>
      </c>
    </row>
    <row r="11" spans="1:11" ht="15" customHeight="1">
      <c r="A11" s="1" t="s">
        <v>22</v>
      </c>
      <c r="B11" s="9">
        <v>0.011018518518518518</v>
      </c>
      <c r="C11" s="10">
        <f t="shared" si="0"/>
        <v>7</v>
      </c>
      <c r="D11" s="9">
        <v>0.012106481481481482</v>
      </c>
      <c r="E11" s="10">
        <f t="shared" si="1"/>
        <v>7</v>
      </c>
      <c r="F11" s="4">
        <v>0.041493055555555554</v>
      </c>
      <c r="G11" s="10">
        <f t="shared" si="2"/>
        <v>8</v>
      </c>
      <c r="H11" s="5">
        <v>0.04203703703703704</v>
      </c>
      <c r="I11" s="10">
        <f t="shared" si="3"/>
        <v>8</v>
      </c>
      <c r="J11" s="5">
        <v>0.06252314814814815</v>
      </c>
      <c r="K11" s="10">
        <f t="shared" si="4"/>
        <v>9</v>
      </c>
    </row>
    <row r="12" spans="1:11" ht="15" customHeight="1">
      <c r="A12" s="1" t="s">
        <v>23</v>
      </c>
      <c r="B12" s="9">
        <v>0.013854166666666667</v>
      </c>
      <c r="C12" s="10">
        <f t="shared" si="0"/>
        <v>12</v>
      </c>
      <c r="D12" s="9">
        <v>0.015335648148148149</v>
      </c>
      <c r="E12" s="10">
        <f t="shared" si="1"/>
        <v>11</v>
      </c>
      <c r="F12" s="5">
        <v>0.046921296296296294</v>
      </c>
      <c r="G12" s="10">
        <f t="shared" si="2"/>
        <v>11</v>
      </c>
      <c r="H12" s="5">
        <v>0.04717592592592593</v>
      </c>
      <c r="I12" s="10">
        <f t="shared" si="3"/>
        <v>11</v>
      </c>
      <c r="J12" s="5">
        <v>0.0641087962962963</v>
      </c>
      <c r="K12" s="10">
        <f t="shared" si="4"/>
        <v>10</v>
      </c>
    </row>
    <row r="13" spans="1:11" ht="15" customHeight="1">
      <c r="A13" s="1" t="s">
        <v>24</v>
      </c>
      <c r="B13" s="9">
        <v>0.011921296296296296</v>
      </c>
      <c r="C13" s="10">
        <f t="shared" si="0"/>
        <v>8</v>
      </c>
      <c r="D13" s="9">
        <v>0.012847222222222222</v>
      </c>
      <c r="E13" s="10">
        <f t="shared" si="1"/>
        <v>9</v>
      </c>
      <c r="F13" s="5">
        <v>0.044097222222222225</v>
      </c>
      <c r="G13" s="10">
        <f t="shared" si="2"/>
        <v>10</v>
      </c>
      <c r="H13" s="5">
        <v>0.04414351851851852</v>
      </c>
      <c r="I13" s="10">
        <f t="shared" si="3"/>
        <v>10</v>
      </c>
      <c r="J13" s="5">
        <v>0.06424768518518519</v>
      </c>
      <c r="K13" s="10">
        <f t="shared" si="4"/>
        <v>11</v>
      </c>
    </row>
    <row r="14" spans="1:11" ht="15" customHeight="1">
      <c r="A14" s="1" t="s">
        <v>25</v>
      </c>
      <c r="B14" s="9">
        <v>0.012708333333333334</v>
      </c>
      <c r="C14" s="10">
        <f t="shared" si="0"/>
        <v>10</v>
      </c>
      <c r="D14" s="9">
        <v>0.015405092592592592</v>
      </c>
      <c r="E14" s="10">
        <f t="shared" si="1"/>
        <v>12</v>
      </c>
      <c r="F14" s="5">
        <v>0.051597222222222225</v>
      </c>
      <c r="G14" s="10">
        <f t="shared" si="2"/>
        <v>12</v>
      </c>
      <c r="H14" s="5">
        <v>0.052002314814814814</v>
      </c>
      <c r="I14" s="10">
        <f t="shared" si="3"/>
        <v>12</v>
      </c>
      <c r="J14" s="5">
        <v>0.07105324074074074</v>
      </c>
      <c r="K14" s="10">
        <f t="shared" si="4"/>
        <v>12</v>
      </c>
    </row>
    <row r="15" spans="1:11" ht="15" customHeight="1">
      <c r="A15" s="1" t="s">
        <v>26</v>
      </c>
      <c r="B15" s="9">
        <v>0.01275462962962963</v>
      </c>
      <c r="C15" s="10">
        <f t="shared" si="0"/>
        <v>11</v>
      </c>
      <c r="D15" s="9">
        <v>0.014826388888888889</v>
      </c>
      <c r="E15" s="10">
        <f t="shared" si="1"/>
        <v>10</v>
      </c>
      <c r="F15" s="5">
        <v>0.05844907407407408</v>
      </c>
      <c r="G15" s="10">
        <f t="shared" si="2"/>
        <v>13</v>
      </c>
      <c r="H15" s="5">
        <v>0.05858796296296296</v>
      </c>
      <c r="I15" s="10">
        <f t="shared" si="3"/>
        <v>13</v>
      </c>
      <c r="J15" s="5">
        <v>0.08975694444444444</v>
      </c>
      <c r="K15" s="10">
        <f t="shared" si="4"/>
        <v>13</v>
      </c>
    </row>
    <row r="16" spans="1:11" ht="15" customHeight="1">
      <c r="A16" s="1" t="s">
        <v>17</v>
      </c>
      <c r="B16" s="8" t="s">
        <v>11</v>
      </c>
      <c r="C16" s="11" t="s">
        <v>10</v>
      </c>
      <c r="D16" s="9">
        <v>0.01545138888888889</v>
      </c>
      <c r="E16" s="10">
        <f t="shared" si="1"/>
        <v>13</v>
      </c>
      <c r="F16" s="4">
        <v>0.03888888888888889</v>
      </c>
      <c r="G16" s="10">
        <f t="shared" si="2"/>
        <v>5</v>
      </c>
      <c r="H16" s="4">
        <v>0.039456018518518515</v>
      </c>
      <c r="I16" s="10">
        <f t="shared" si="3"/>
        <v>6</v>
      </c>
      <c r="J16" s="5">
        <v>0.05412037037037037</v>
      </c>
      <c r="K16" s="10">
        <f t="shared" si="4"/>
        <v>4</v>
      </c>
    </row>
    <row r="19" spans="2:10" ht="15" customHeight="1">
      <c r="B19" s="9"/>
      <c r="C19" s="10"/>
      <c r="D19" s="9"/>
      <c r="E19" s="10"/>
      <c r="F19" s="9"/>
      <c r="G19" s="10"/>
      <c r="H19" s="9"/>
      <c r="I19" s="10"/>
      <c r="J19" s="9"/>
    </row>
    <row r="20" spans="2:10" ht="15" customHeight="1">
      <c r="B20" s="9"/>
      <c r="C20" s="10"/>
      <c r="D20" s="9"/>
      <c r="E20" s="10"/>
      <c r="F20" s="9"/>
      <c r="G20" s="10"/>
      <c r="H20" s="9"/>
      <c r="I20" s="10"/>
      <c r="J20" s="9"/>
    </row>
    <row r="21" spans="2:10" ht="15" customHeight="1">
      <c r="B21" s="9"/>
      <c r="C21" s="10"/>
      <c r="D21" s="9"/>
      <c r="E21" s="10"/>
      <c r="F21" s="9"/>
      <c r="G21" s="10"/>
      <c r="H21" s="9"/>
      <c r="I21" s="10"/>
      <c r="J21" s="9"/>
    </row>
    <row r="22" spans="2:10" ht="15" customHeight="1">
      <c r="B22" s="9"/>
      <c r="D22" s="9"/>
      <c r="F22" s="9"/>
      <c r="H22" s="9"/>
      <c r="J22" s="9"/>
    </row>
    <row r="23" spans="2:11" ht="15" customHeight="1">
      <c r="B23" s="9"/>
      <c r="C23" s="10"/>
      <c r="D23" s="9"/>
      <c r="E23" s="10"/>
      <c r="F23" s="4"/>
      <c r="G23" s="10"/>
      <c r="H23" s="4"/>
      <c r="I23" s="10"/>
      <c r="J23" s="5"/>
      <c r="K23" s="10"/>
    </row>
    <row r="24" spans="2:11" ht="15" customHeight="1">
      <c r="B24" s="9"/>
      <c r="C24" s="10"/>
      <c r="D24" s="9"/>
      <c r="E24" s="10"/>
      <c r="F24" s="4"/>
      <c r="G24" s="10"/>
      <c r="H24" s="4"/>
      <c r="I24" s="10"/>
      <c r="J24" s="5"/>
      <c r="K24" s="10"/>
    </row>
    <row r="25" spans="2:11" ht="15" customHeight="1">
      <c r="B25" s="9"/>
      <c r="C25" s="10"/>
      <c r="D25" s="9"/>
      <c r="E25" s="10"/>
      <c r="F25" s="4"/>
      <c r="G25" s="10"/>
      <c r="H25" s="4"/>
      <c r="I25" s="10"/>
      <c r="J25" s="5"/>
      <c r="K25" s="10"/>
    </row>
    <row r="26" spans="2:11" ht="15" customHeight="1">
      <c r="B26" s="8"/>
      <c r="C26" s="11"/>
      <c r="D26" s="9"/>
      <c r="E26" s="10"/>
      <c r="F26" s="4"/>
      <c r="G26" s="10"/>
      <c r="H26" s="4"/>
      <c r="I26" s="10"/>
      <c r="J26" s="5"/>
      <c r="K26" s="10"/>
    </row>
    <row r="27" spans="2:11" ht="15" customHeight="1">
      <c r="B27" s="9"/>
      <c r="C27" s="10"/>
      <c r="D27" s="9"/>
      <c r="E27" s="10"/>
      <c r="F27" s="4"/>
      <c r="G27" s="10"/>
      <c r="H27" s="4"/>
      <c r="I27" s="10"/>
      <c r="J27" s="5"/>
      <c r="K27" s="10"/>
    </row>
    <row r="28" spans="2:11" ht="15" customHeight="1">
      <c r="B28" s="9"/>
      <c r="C28" s="10"/>
      <c r="D28" s="9"/>
      <c r="E28" s="10"/>
      <c r="F28" s="4"/>
      <c r="G28" s="10"/>
      <c r="H28" s="4"/>
      <c r="I28" s="10"/>
      <c r="J28" s="5"/>
      <c r="K28" s="10"/>
    </row>
    <row r="29" spans="2:11" ht="15" customHeight="1">
      <c r="B29" s="9"/>
      <c r="C29" s="10"/>
      <c r="D29" s="9"/>
      <c r="E29" s="10"/>
      <c r="F29" s="4"/>
      <c r="G29" s="10"/>
      <c r="H29" s="4"/>
      <c r="I29" s="10"/>
      <c r="J29" s="5"/>
      <c r="K29" s="10"/>
    </row>
    <row r="30" spans="2:11" ht="15" customHeight="1">
      <c r="B30" s="9"/>
      <c r="C30" s="10"/>
      <c r="D30" s="9"/>
      <c r="E30" s="10"/>
      <c r="F30" s="5"/>
      <c r="G30" s="10"/>
      <c r="H30" s="5"/>
      <c r="I30" s="10"/>
      <c r="J30" s="5"/>
      <c r="K30" s="10"/>
    </row>
    <row r="31" spans="2:11" ht="15" customHeight="1">
      <c r="B31" s="9"/>
      <c r="C31" s="10"/>
      <c r="D31" s="9"/>
      <c r="E31" s="10"/>
      <c r="F31" s="4"/>
      <c r="G31" s="10"/>
      <c r="H31" s="5"/>
      <c r="I31" s="10"/>
      <c r="J31" s="5"/>
      <c r="K31" s="10"/>
    </row>
    <row r="32" spans="2:11" ht="15" customHeight="1">
      <c r="B32" s="9"/>
      <c r="C32" s="10"/>
      <c r="D32" s="9"/>
      <c r="E32" s="10"/>
      <c r="F32" s="5"/>
      <c r="G32" s="10"/>
      <c r="H32" s="5"/>
      <c r="I32" s="10"/>
      <c r="J32" s="5"/>
      <c r="K32" s="10"/>
    </row>
    <row r="33" spans="2:11" ht="15" customHeight="1">
      <c r="B33" s="9"/>
      <c r="C33" s="10"/>
      <c r="D33" s="9"/>
      <c r="E33" s="10"/>
      <c r="F33" s="5"/>
      <c r="G33" s="10"/>
      <c r="H33" s="5"/>
      <c r="I33" s="10"/>
      <c r="J33" s="5"/>
      <c r="K33" s="10"/>
    </row>
    <row r="34" spans="2:11" ht="15" customHeight="1">
      <c r="B34" s="9"/>
      <c r="C34" s="10"/>
      <c r="D34" s="9"/>
      <c r="E34" s="10"/>
      <c r="F34" s="5"/>
      <c r="G34" s="10"/>
      <c r="H34" s="5"/>
      <c r="I34" s="10"/>
      <c r="J34" s="5"/>
      <c r="K34" s="10"/>
    </row>
    <row r="35" spans="2:11" ht="15" customHeight="1">
      <c r="B35" s="9"/>
      <c r="C35" s="10"/>
      <c r="D35" s="9"/>
      <c r="E35" s="10"/>
      <c r="F35" s="5"/>
      <c r="G35" s="10"/>
      <c r="H35" s="5"/>
      <c r="I35" s="10"/>
      <c r="J35" s="5"/>
      <c r="K35" s="10"/>
    </row>
    <row r="36" spans="2:10" ht="15" customHeight="1">
      <c r="B36" s="9"/>
      <c r="C36" s="10"/>
      <c r="D36" s="9"/>
      <c r="E36" s="10"/>
      <c r="F36" s="9"/>
      <c r="G36" s="10"/>
      <c r="H36" s="9"/>
      <c r="I36" s="10"/>
      <c r="J36" s="9"/>
    </row>
    <row r="37" spans="2:10" ht="15" customHeight="1">
      <c r="B37" s="9"/>
      <c r="C37" s="10"/>
      <c r="D37" s="9"/>
      <c r="E37" s="10"/>
      <c r="F37" s="9"/>
      <c r="G37" s="10"/>
      <c r="H37" s="9"/>
      <c r="I37" s="10"/>
      <c r="J37" s="9"/>
    </row>
    <row r="38" spans="2:10" ht="15" customHeight="1">
      <c r="B38" s="9"/>
      <c r="C38" s="10"/>
      <c r="D38" s="9"/>
      <c r="E38" s="10"/>
      <c r="F38" s="9"/>
      <c r="G38" s="10"/>
      <c r="H38" s="9"/>
      <c r="I38" s="10"/>
      <c r="J38" s="9"/>
    </row>
    <row r="39" spans="2:10" ht="15" customHeight="1">
      <c r="B39" s="9"/>
      <c r="C39" s="10"/>
      <c r="D39" s="9"/>
      <c r="E39" s="10"/>
      <c r="F39" s="9"/>
      <c r="G39" s="10"/>
      <c r="H39" s="9"/>
      <c r="I39" s="10"/>
      <c r="J39" s="9"/>
    </row>
    <row r="40" spans="2:10" ht="15" customHeight="1">
      <c r="B40" s="9"/>
      <c r="C40" s="10"/>
      <c r="D40" s="9"/>
      <c r="E40" s="10"/>
      <c r="F40" s="9"/>
      <c r="G40" s="10"/>
      <c r="H40" s="9"/>
      <c r="I40" s="11"/>
      <c r="J40" s="9"/>
    </row>
    <row r="41" spans="2:10" ht="15" customHeight="1">
      <c r="B41" s="9"/>
      <c r="C41" s="10"/>
      <c r="D41" s="9"/>
      <c r="E41" s="10"/>
      <c r="F41" s="9"/>
      <c r="G41" s="11"/>
      <c r="H41" s="9"/>
      <c r="I41" s="11"/>
      <c r="J41" s="9"/>
    </row>
    <row r="42" spans="2:10" ht="15" customHeight="1">
      <c r="B42" s="9"/>
      <c r="D42" s="9"/>
      <c r="F42" s="9"/>
      <c r="H42" s="9"/>
      <c r="J42" s="9"/>
    </row>
    <row r="43" spans="2:10" ht="15" customHeight="1">
      <c r="B43" s="9"/>
      <c r="D43" s="9"/>
      <c r="F43" s="9"/>
      <c r="H43" s="9"/>
      <c r="J43" s="9"/>
    </row>
    <row r="44" spans="2:10" ht="15" customHeight="1">
      <c r="B44" s="9"/>
      <c r="D44" s="9"/>
      <c r="F44" s="9"/>
      <c r="H44" s="9"/>
      <c r="J44" s="9"/>
    </row>
    <row r="45" spans="2:10" ht="15" customHeight="1">
      <c r="B45" s="9"/>
      <c r="D45" s="9"/>
      <c r="F45" s="9"/>
      <c r="H45" s="9"/>
      <c r="J45" s="9"/>
    </row>
    <row r="46" spans="2:10" ht="15" customHeight="1">
      <c r="B46" s="9"/>
      <c r="D46" s="9"/>
      <c r="F46" s="9"/>
      <c r="H46" s="9"/>
      <c r="J46" s="9"/>
    </row>
    <row r="47" spans="2:10" ht="15" customHeight="1">
      <c r="B47" s="9"/>
      <c r="D47" s="9"/>
      <c r="F47" s="9"/>
      <c r="H47" s="9"/>
      <c r="J47" s="9"/>
    </row>
    <row r="48" spans="2:10" ht="15" customHeight="1">
      <c r="B48" s="9"/>
      <c r="D48" s="9"/>
      <c r="F48" s="9"/>
      <c r="H48" s="9"/>
      <c r="J48" s="9"/>
    </row>
    <row r="49" spans="2:10" ht="15" customHeight="1">
      <c r="B49" s="9"/>
      <c r="D49" s="9"/>
      <c r="F49" s="9"/>
      <c r="H49" s="9"/>
      <c r="J49" s="9"/>
    </row>
    <row r="50" spans="2:10" ht="15" customHeight="1">
      <c r="B50" s="9"/>
      <c r="D50" s="9"/>
      <c r="F50" s="9"/>
      <c r="H50" s="9"/>
      <c r="J50" s="9"/>
    </row>
    <row r="51" spans="2:10" ht="15" customHeight="1">
      <c r="B51" s="9"/>
      <c r="D51" s="9"/>
      <c r="F51" s="9"/>
      <c r="H51" s="9"/>
      <c r="J51" s="9"/>
    </row>
    <row r="52" spans="2:10" ht="15" customHeight="1">
      <c r="B52" s="9"/>
      <c r="D52" s="9"/>
      <c r="F52" s="9"/>
      <c r="H52" s="9"/>
      <c r="J52" s="9"/>
    </row>
    <row r="53" spans="2:10" ht="15" customHeight="1">
      <c r="B53" s="9"/>
      <c r="D53" s="9"/>
      <c r="F53" s="9"/>
      <c r="H53" s="9"/>
      <c r="J53" s="9"/>
    </row>
    <row r="54" spans="2:10" ht="15" customHeight="1">
      <c r="B54" s="9"/>
      <c r="D54" s="9"/>
      <c r="F54" s="9"/>
      <c r="H54" s="9"/>
      <c r="J54" s="9"/>
    </row>
    <row r="55" spans="2:10" ht="15" customHeight="1">
      <c r="B55" s="9"/>
      <c r="D55" s="9"/>
      <c r="F55" s="9"/>
      <c r="H55" s="9"/>
      <c r="J55" s="9"/>
    </row>
    <row r="56" spans="2:10" ht="15" customHeight="1">
      <c r="B56" s="9"/>
      <c r="D56" s="9"/>
      <c r="F56" s="9"/>
      <c r="H56" s="9"/>
      <c r="J56" s="9"/>
    </row>
    <row r="57" spans="2:10" ht="15" customHeight="1">
      <c r="B57" s="9"/>
      <c r="D57" s="9"/>
      <c r="F57" s="9"/>
      <c r="H57" s="9"/>
      <c r="J57" s="9"/>
    </row>
    <row r="58" spans="2:10" ht="15" customHeight="1">
      <c r="B58" s="9"/>
      <c r="D58" s="9"/>
      <c r="F58" s="9"/>
      <c r="H58" s="9"/>
      <c r="J58" s="9"/>
    </row>
    <row r="59" spans="2:10" ht="15" customHeight="1">
      <c r="B59" s="9"/>
      <c r="D59" s="9"/>
      <c r="F59" s="9"/>
      <c r="H59" s="9"/>
      <c r="J59" s="9"/>
    </row>
    <row r="60" spans="2:10" ht="15" customHeight="1">
      <c r="B60" s="9"/>
      <c r="D60" s="9"/>
      <c r="F60" s="9"/>
      <c r="H60" s="9"/>
      <c r="J60" s="9"/>
    </row>
    <row r="61" spans="2:10" ht="15" customHeight="1">
      <c r="B61" s="9"/>
      <c r="D61" s="9"/>
      <c r="F61" s="9"/>
      <c r="H61" s="9"/>
      <c r="J61" s="9"/>
    </row>
    <row r="62" spans="2:10" ht="15" customHeight="1">
      <c r="B62" s="9"/>
      <c r="D62" s="9"/>
      <c r="F62" s="9"/>
      <c r="H62" s="9"/>
      <c r="J62" s="9"/>
    </row>
    <row r="63" spans="2:10" ht="15" customHeight="1">
      <c r="B63" s="9"/>
      <c r="D63" s="9"/>
      <c r="F63" s="9"/>
      <c r="H63" s="9"/>
      <c r="J63" s="9"/>
    </row>
    <row r="64" spans="2:10" ht="15" customHeight="1">
      <c r="B64" s="9"/>
      <c r="D64" s="9"/>
      <c r="F64" s="9"/>
      <c r="H64" s="9"/>
      <c r="J64" s="9"/>
    </row>
    <row r="65" spans="2:10" ht="15" customHeight="1">
      <c r="B65" s="9"/>
      <c r="D65" s="9"/>
      <c r="F65" s="9"/>
      <c r="H65" s="9"/>
      <c r="J65" s="9"/>
    </row>
    <row r="66" spans="2:10" ht="15" customHeight="1">
      <c r="B66" s="9"/>
      <c r="D66" s="9"/>
      <c r="F66" s="9"/>
      <c r="H66" s="9"/>
      <c r="J66" s="9"/>
    </row>
    <row r="67" spans="2:10" ht="15" customHeight="1">
      <c r="B67" s="9"/>
      <c r="D67" s="9"/>
      <c r="F67" s="9"/>
      <c r="H67" s="9"/>
      <c r="J67" s="9"/>
    </row>
    <row r="68" spans="2:10" ht="15" customHeight="1">
      <c r="B68" s="9"/>
      <c r="D68" s="9"/>
      <c r="F68" s="9"/>
      <c r="H68" s="9"/>
      <c r="J68" s="9"/>
    </row>
    <row r="69" spans="2:10" ht="15" customHeight="1">
      <c r="B69" s="9"/>
      <c r="D69" s="9"/>
      <c r="F69" s="9"/>
      <c r="H69" s="9"/>
      <c r="J69" s="9"/>
    </row>
    <row r="70" spans="2:10" ht="15" customHeight="1">
      <c r="B70" s="9"/>
      <c r="D70" s="9"/>
      <c r="F70" s="9"/>
      <c r="H70" s="9"/>
      <c r="J70" s="9"/>
    </row>
    <row r="71" spans="2:10" ht="15" customHeight="1">
      <c r="B71" s="9"/>
      <c r="D71" s="9"/>
      <c r="F71" s="9"/>
      <c r="H71" s="9"/>
      <c r="J71" s="9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2001-07-25T21:30:44Z</cp:lastPrinted>
  <dcterms:created xsi:type="dcterms:W3CDTF">2000-01-02T16:54:01Z</dcterms:created>
  <dcterms:modified xsi:type="dcterms:W3CDTF">2007-07-02T16:45:41Z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-1111538596</vt:i4>
  </property>
  <property fmtid="{D5CDD505-2E9C-101B-9397-08002B2CF9AE}" pid="3" name="_EmailSubject">
    <vt:lpwstr>Ritz-Files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