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<sst xmlns="http://schemas.openxmlformats.org/spreadsheetml/2006/main" count="34" uniqueCount="28">
  <si>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Name</t>
  </si>
  <si>
    <t>Gesamt</t>
  </si>
  <si>
    <t>Platz</t>
  </si>
  <si>
    <t>Laufen</t>
  </si>
  <si>
    <t>Durchgangszeiten</t>
  </si>
  <si>
    <t>Schwimmen</t>
  </si>
  <si>
    <t>Rad</t>
  </si>
  <si>
    <t>2. Schwimmen</t>
  </si>
  <si>
    <t>Thomas Gössl</t>
  </si>
  <si>
    <t>Michael Gössl</t>
  </si>
  <si>
    <t>Andreas Gössl</t>
  </si>
  <si>
    <t>Teichrunde</t>
  </si>
  <si>
    <t>Wechsel</t>
  </si>
  <si>
    <t>Name                      nach</t>
  </si>
  <si>
    <t>30 m Laufen, 100 m Schwimmen / 20 m Laufen, Anziehen / 4,78 km Radfahren / 130 m Laufen / 920 m Laufen / 20 m Laufen, 30 m Schwimmen</t>
  </si>
  <si>
    <t>Ulrich Schwaiger</t>
  </si>
  <si>
    <t>Richard Seyfried</t>
  </si>
  <si>
    <t>Angelika Grötzl</t>
  </si>
  <si>
    <t>Paul Robl</t>
  </si>
  <si>
    <t>Manfred Schwaiger</t>
  </si>
  <si>
    <t>Simon Lux</t>
  </si>
  <si>
    <t>Thomas Elsigan</t>
  </si>
  <si>
    <t>Laurin Lux</t>
  </si>
  <si>
    <t>Tobias Schwaiger</t>
  </si>
  <si>
    <t>Stefanie Schwaiger</t>
  </si>
  <si>
    <t>Boris Treml</t>
  </si>
  <si>
    <t>6. Internationaler Glomser Gaudi-Triathlon</t>
  </si>
  <si>
    <t>Großglobnitz, 26.8.2007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</si>
</sst>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m:ss"/>
    <numFmt numFmtId="207" formatCode="h:m:ss"/>
    <numFmt numFmtId="208" formatCode="h:mm:ss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6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5" fontId="2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5" fontId="2" fillId="0" borderId="0" xfId="0" applyNumberFormat="1" applyFont="1" applyFill="1" applyAlignment="1">
      <alignment horizontal="center"/>
    </xf>
    <xf numFmtId="206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6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zoomScale="90" zoomScaleNormal="90" zoomScaleSheetLayoutView="50" workbookViewId="0" topLeftCell="A1">
      <selection activeCell="A1" sqref="A1:O1"/>
    </sheetView>
  </sheetViews>
  <sheetFormatPr defaultColWidth="11.421875" defaultRowHeight="12.75"/>
  <cols>
    <col min="1" max="1" width="6.7109375" style="1" customWidth="1"/>
    <col min="2" max="2" width="27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2" width="12.7109375" style="2" customWidth="1"/>
    <col min="13" max="13" width="6.7109375" style="2" customWidth="1"/>
    <col min="14" max="14" width="12.7109375" style="2" customWidth="1"/>
    <col min="15" max="15" width="6.7109375" style="2" customWidth="1"/>
    <col min="16" max="16" width="10.140625" style="2" bestFit="1" customWidth="1"/>
    <col min="17" max="17" width="11.00390625" style="2" bestFit="1" customWidth="1"/>
    <col min="18" max="18" width="9.8515625" style="2" bestFit="1" customWidth="1"/>
    <col min="19" max="19" width="12.421875" style="2" bestFit="1" customWidth="1"/>
    <col min="20" max="20" width="7.57421875" style="2" customWidth="1"/>
    <col min="21" max="21" width="9.421875" style="2" bestFit="1" customWidth="1"/>
    <col min="22" max="22" width="11.00390625" style="2" bestFit="1" customWidth="1"/>
    <col min="23" max="23" width="11.00390625" style="2" customWidth="1"/>
    <col min="24" max="16384" width="11.421875" style="1" customWidth="1"/>
  </cols>
  <sheetData>
    <row r="1" spans="1:15" ht="30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1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ht="25.5" customHeight="1">
      <c r="A6" s="2"/>
    </row>
    <row r="7" spans="1:23" ht="25.5" customHeight="1">
      <c r="A7" s="2" t="s">
        <v>2</v>
      </c>
      <c r="B7" s="1" t="s">
        <v>0</v>
      </c>
      <c r="C7" s="2" t="s">
        <v>1</v>
      </c>
      <c r="D7" s="21" t="s">
        <v>5</v>
      </c>
      <c r="E7" s="21"/>
      <c r="F7" s="21" t="s">
        <v>12</v>
      </c>
      <c r="G7" s="21"/>
      <c r="H7" s="21" t="s">
        <v>6</v>
      </c>
      <c r="I7" s="21"/>
      <c r="J7" s="21" t="s">
        <v>11</v>
      </c>
      <c r="K7" s="21"/>
      <c r="L7" s="21" t="s">
        <v>3</v>
      </c>
      <c r="M7" s="21"/>
      <c r="N7" s="21" t="s">
        <v>7</v>
      </c>
      <c r="O7" s="21"/>
      <c r="P7" s="1"/>
      <c r="Q7" s="1"/>
      <c r="R7" s="1"/>
      <c r="S7" s="1"/>
      <c r="T7" s="1"/>
      <c r="U7" s="1"/>
      <c r="V7" s="1"/>
      <c r="W7" s="1"/>
    </row>
    <row r="8" spans="1:15" ht="30" customHeight="1">
      <c r="A8" s="10">
        <f aca="true" t="shared" si="0" ref="A8:A21">RANK(C8,C$8:C$41,1)</f>
        <v>1</v>
      </c>
      <c r="B8" s="1" t="str">
        <f>Durchgangszeiten!A4</f>
        <v>Paul Robl</v>
      </c>
      <c r="C8" s="13">
        <f>ROUND((Durchgangszeiten!L4)*86400,0)/86400</f>
        <v>0.0109375</v>
      </c>
      <c r="D8" s="8">
        <f>ROUND((Durchgangszeiten!B4)*86400,0)/86400</f>
        <v>0.0015509259259259259</v>
      </c>
      <c r="E8" s="10">
        <f aca="true" t="shared" si="1" ref="E8:E21">RANK(D8,D$8:D$41,1)</f>
        <v>1</v>
      </c>
      <c r="F8" s="8">
        <f>ROUND((Durchgangszeiten!D4-Durchgangszeiten!B4)*86400,0)/86400</f>
        <v>0.0005208333333333333</v>
      </c>
      <c r="G8" s="10">
        <f aca="true" t="shared" si="2" ref="G8:G21">RANK(F8,F$8:F$41,1)</f>
        <v>5</v>
      </c>
      <c r="H8" s="8">
        <f>ROUND((Durchgangszeiten!F4-Durchgangszeiten!D4)*86400,0)/86400</f>
        <v>0.005416666666666667</v>
      </c>
      <c r="I8" s="10">
        <f aca="true" t="shared" si="3" ref="I8:I21">RANK(H8,H$8:H$41,1)</f>
        <v>1</v>
      </c>
      <c r="J8" s="8">
        <f>ROUND((Durchgangszeiten!H4-Durchgangszeiten!F4)*86400,0)/86400</f>
        <v>0.0004398148148148148</v>
      </c>
      <c r="K8" s="10">
        <f aca="true" t="shared" si="4" ref="K8:K21">RANK(J8,J$8:J$41,1)</f>
        <v>3</v>
      </c>
      <c r="L8" s="8">
        <f>ROUND((Durchgangszeiten!J4-Durchgangszeiten!H4)*86400,0)/86400</f>
        <v>0.002662037037037037</v>
      </c>
      <c r="M8" s="10">
        <f aca="true" t="shared" si="5" ref="M8:M21">RANK(L8,L$8:L$41,1)</f>
        <v>3</v>
      </c>
      <c r="N8" s="8">
        <f>ROUND((Durchgangszeiten!L4-Durchgangszeiten!J4)*86400,0)/86400</f>
        <v>0.00034722222222222224</v>
      </c>
      <c r="O8" s="10">
        <f aca="true" t="shared" si="6" ref="O8:O21">RANK(N8,N$8:N$41,1)</f>
        <v>4</v>
      </c>
    </row>
    <row r="9" spans="1:15" ht="25.5" customHeight="1">
      <c r="A9" s="10">
        <f t="shared" si="0"/>
        <v>2</v>
      </c>
      <c r="B9" s="1" t="str">
        <f>Durchgangszeiten!A5</f>
        <v>Ulrich Schwaiger</v>
      </c>
      <c r="C9" s="13">
        <f>Durchgangszeiten!L5</f>
        <v>0.011215277777777777</v>
      </c>
      <c r="D9" s="8">
        <f>ROUND((Durchgangszeiten!B5)*86400,0)/86400</f>
        <v>0.001851851851851852</v>
      </c>
      <c r="E9" s="10">
        <f t="shared" si="1"/>
        <v>3</v>
      </c>
      <c r="F9" s="8">
        <f>ROUND((Durchgangszeiten!D5-Durchgangszeiten!B5)*86400,0)/86400</f>
        <v>0.0004050925925925926</v>
      </c>
      <c r="G9" s="10">
        <f t="shared" si="2"/>
        <v>2</v>
      </c>
      <c r="H9" s="8">
        <f>ROUND((Durchgangszeiten!F5-Durchgangszeiten!D5)*86400,0)/86400</f>
        <v>0.005740740740740741</v>
      </c>
      <c r="I9" s="10">
        <f t="shared" si="3"/>
        <v>2</v>
      </c>
      <c r="J9" s="8">
        <f>ROUND((Durchgangszeiten!H5-Durchgangszeiten!F5)*86400,0)/86400</f>
        <v>0.00042824074074074075</v>
      </c>
      <c r="K9" s="10">
        <f t="shared" si="4"/>
        <v>1</v>
      </c>
      <c r="L9" s="8">
        <f>ROUND((Durchgangszeiten!J5-Durchgangszeiten!H5)*86400,0)/86400</f>
        <v>0.0024189814814814816</v>
      </c>
      <c r="M9" s="10">
        <f t="shared" si="5"/>
        <v>1</v>
      </c>
      <c r="N9" s="8">
        <f>ROUND((Durchgangszeiten!L5-Durchgangszeiten!J5)*86400,0)/86400</f>
        <v>0.00037037037037037035</v>
      </c>
      <c r="O9" s="10">
        <f t="shared" si="6"/>
        <v>5</v>
      </c>
    </row>
    <row r="10" spans="1:23" ht="25.5" customHeight="1">
      <c r="A10" s="10">
        <f t="shared" si="0"/>
        <v>3</v>
      </c>
      <c r="B10" s="1" t="str">
        <f>Durchgangszeiten!A6</f>
        <v>Thomas Gössl</v>
      </c>
      <c r="C10" s="13">
        <f>Durchgangszeiten!L6</f>
        <v>0.01266203703703704</v>
      </c>
      <c r="D10" s="8">
        <f>ROUND((Durchgangszeiten!B6)*86400,0)/86400</f>
        <v>0.0022569444444444442</v>
      </c>
      <c r="E10" s="10">
        <f t="shared" si="1"/>
        <v>9</v>
      </c>
      <c r="F10" s="8">
        <f>ROUND((Durchgangszeiten!D6-Durchgangszeiten!B6)*86400,0)/86400</f>
        <v>0.0007291666666666667</v>
      </c>
      <c r="G10" s="10">
        <f t="shared" si="2"/>
        <v>9</v>
      </c>
      <c r="H10" s="8">
        <f>ROUND((Durchgangszeiten!F6-Durchgangszeiten!D6)*86400,0)/86400</f>
        <v>0.005891203703703704</v>
      </c>
      <c r="I10" s="10">
        <f t="shared" si="3"/>
        <v>3</v>
      </c>
      <c r="J10" s="8">
        <f>ROUND((Durchgangszeiten!H6-Durchgangszeiten!F6)*86400,0)/86400</f>
        <v>0.00042824074074074075</v>
      </c>
      <c r="K10" s="10">
        <f t="shared" si="4"/>
        <v>1</v>
      </c>
      <c r="L10" s="8">
        <f>ROUND((Durchgangszeiten!J6-Durchgangszeiten!H6)*86400,0)/86400</f>
        <v>0.002800925925925926</v>
      </c>
      <c r="M10" s="10">
        <f t="shared" si="5"/>
        <v>6</v>
      </c>
      <c r="N10" s="8">
        <f>ROUND((Durchgangszeiten!L6-Durchgangszeiten!J6)*86400,0)/86400</f>
        <v>0.0005555555555555556</v>
      </c>
      <c r="O10" s="10">
        <f t="shared" si="6"/>
        <v>14</v>
      </c>
      <c r="P10" s="1"/>
      <c r="Q10" s="1"/>
      <c r="R10" s="1"/>
      <c r="S10" s="1"/>
      <c r="T10" s="1"/>
      <c r="U10" s="1"/>
      <c r="V10" s="1"/>
      <c r="W10" s="1"/>
    </row>
    <row r="11" spans="1:23" ht="25.5" customHeight="1">
      <c r="A11" s="10">
        <f t="shared" si="0"/>
        <v>4</v>
      </c>
      <c r="B11" s="1" t="str">
        <f>Durchgangszeiten!A7</f>
        <v>Manfred Schwaiger</v>
      </c>
      <c r="C11" s="13">
        <f>Durchgangszeiten!L7</f>
        <v>0.013414351851851851</v>
      </c>
      <c r="D11" s="8">
        <f>ROUND((Durchgangszeiten!B7)*86400,0)/86400</f>
        <v>0.0021064814814814813</v>
      </c>
      <c r="E11" s="10">
        <f t="shared" si="1"/>
        <v>7</v>
      </c>
      <c r="F11" s="8">
        <f>ROUND((Durchgangszeiten!D7-Durchgangszeiten!B7)*86400,0)/86400</f>
        <v>0.0004398148148148148</v>
      </c>
      <c r="G11" s="10">
        <f t="shared" si="2"/>
        <v>3</v>
      </c>
      <c r="H11" s="8">
        <f>ROUND((Durchgangszeiten!F7-Durchgangszeiten!D7)*86400,0)/86400</f>
        <v>0.007245370370370371</v>
      </c>
      <c r="I11" s="10">
        <f t="shared" si="3"/>
        <v>8</v>
      </c>
      <c r="J11" s="8">
        <f>ROUND((Durchgangszeiten!H7-Durchgangszeiten!F7)*86400,0)/86400</f>
        <v>0.00045138888888888887</v>
      </c>
      <c r="K11" s="10">
        <f t="shared" si="4"/>
        <v>5</v>
      </c>
      <c r="L11" s="8">
        <f>ROUND((Durchgangszeiten!J7-Durchgangszeiten!H7)*86400,0)/86400</f>
        <v>0.002766203703703704</v>
      </c>
      <c r="M11" s="10">
        <f t="shared" si="5"/>
        <v>4</v>
      </c>
      <c r="N11" s="8">
        <f>ROUND((Durchgangszeiten!L7-Durchgangszeiten!J7)*86400,0)/86400</f>
        <v>0.0004050925925925926</v>
      </c>
      <c r="O11" s="10">
        <f t="shared" si="6"/>
        <v>6</v>
      </c>
      <c r="P11" s="1"/>
      <c r="Q11" s="1"/>
      <c r="R11" s="1"/>
      <c r="S11" s="1"/>
      <c r="T11" s="1"/>
      <c r="U11" s="1"/>
      <c r="V11" s="1"/>
      <c r="W11" s="1"/>
    </row>
    <row r="12" spans="1:15" ht="25.5" customHeight="1">
      <c r="A12" s="10">
        <f t="shared" si="0"/>
        <v>5</v>
      </c>
      <c r="B12" s="1" t="str">
        <f>Durchgangszeiten!A8</f>
        <v>Michael Gössl</v>
      </c>
      <c r="C12" s="13">
        <f>Durchgangszeiten!L8</f>
        <v>0.013506944444444445</v>
      </c>
      <c r="D12" s="8">
        <f>ROUND((Durchgangszeiten!B8)*86400,0)/86400</f>
        <v>0.0027546296296296294</v>
      </c>
      <c r="E12" s="10">
        <f t="shared" si="1"/>
        <v>11</v>
      </c>
      <c r="F12" s="8">
        <f>ROUND((Durchgangszeiten!D8-Durchgangszeiten!B8)*86400,0)/86400</f>
        <v>0.0007986111111111112</v>
      </c>
      <c r="G12" s="10">
        <f t="shared" si="2"/>
        <v>10</v>
      </c>
      <c r="H12" s="8">
        <f>ROUND((Durchgangszeiten!F8-Durchgangszeiten!D8)*86400,0)/86400</f>
        <v>0.0060879629629629626</v>
      </c>
      <c r="I12" s="10">
        <f t="shared" si="3"/>
        <v>4</v>
      </c>
      <c r="J12" s="8">
        <f>ROUND((Durchgangszeiten!H8-Durchgangszeiten!F8)*86400,0)/86400</f>
        <v>0.0005092592592592592</v>
      </c>
      <c r="K12" s="10">
        <f t="shared" si="4"/>
        <v>9</v>
      </c>
      <c r="L12" s="8">
        <f>ROUND((Durchgangszeiten!J8-Durchgangszeiten!H8)*86400,0)/86400</f>
        <v>0.0028356481481481483</v>
      </c>
      <c r="M12" s="10">
        <f t="shared" si="5"/>
        <v>7</v>
      </c>
      <c r="N12" s="8">
        <f>ROUND((Durchgangszeiten!L8-Durchgangszeiten!J8)*86400,0)/86400</f>
        <v>0.0005208333333333333</v>
      </c>
      <c r="O12" s="10">
        <f t="shared" si="6"/>
        <v>12</v>
      </c>
    </row>
    <row r="13" spans="1:15" s="15" customFormat="1" ht="25.5" customHeight="1">
      <c r="A13" s="14">
        <f t="shared" si="0"/>
        <v>6</v>
      </c>
      <c r="B13" s="15" t="str">
        <f>Durchgangszeiten!A9</f>
        <v>Simon Lux</v>
      </c>
      <c r="C13" s="16">
        <f>Durchgangszeiten!L9</f>
        <v>0.01355324074074074</v>
      </c>
      <c r="D13" s="17">
        <f>ROUND((Durchgangszeiten!B9)*86400,0)/86400</f>
        <v>0.001990740740740741</v>
      </c>
      <c r="E13" s="14">
        <f t="shared" si="1"/>
        <v>4</v>
      </c>
      <c r="F13" s="17">
        <f>ROUND((Durchgangszeiten!D9-Durchgangszeiten!B9)*86400,0)/86400</f>
        <v>0.0003587962962962963</v>
      </c>
      <c r="G13" s="14">
        <f t="shared" si="2"/>
        <v>1</v>
      </c>
      <c r="H13" s="17">
        <f>ROUND((Durchgangszeiten!F9-Durchgangszeiten!D9)*86400,0)/86400</f>
        <v>0.007106481481481482</v>
      </c>
      <c r="I13" s="14">
        <f t="shared" si="3"/>
        <v>7</v>
      </c>
      <c r="J13" s="17">
        <f>ROUND((Durchgangszeiten!H9-Durchgangszeiten!F9)*86400,0)/86400</f>
        <v>0.0005439814814814814</v>
      </c>
      <c r="K13" s="14">
        <f t="shared" si="4"/>
        <v>13</v>
      </c>
      <c r="L13" s="17">
        <f>ROUND((Durchgangszeiten!J9-Durchgangszeiten!H9)*86400,0)/86400</f>
        <v>0.003125</v>
      </c>
      <c r="M13" s="14">
        <f t="shared" si="5"/>
        <v>10</v>
      </c>
      <c r="N13" s="17">
        <f>ROUND((Durchgangszeiten!L9-Durchgangszeiten!J9)*86400,0)/86400</f>
        <v>0.00042824074074074075</v>
      </c>
      <c r="O13" s="14">
        <f t="shared" si="6"/>
        <v>7</v>
      </c>
    </row>
    <row r="14" spans="1:23" ht="25.5" customHeight="1">
      <c r="A14" s="10">
        <f t="shared" si="0"/>
        <v>7</v>
      </c>
      <c r="B14" s="1" t="str">
        <f>Durchgangszeiten!A10</f>
        <v>Andreas Gössl</v>
      </c>
      <c r="C14" s="13">
        <f>Durchgangszeiten!L10</f>
        <v>0.013645833333333331</v>
      </c>
      <c r="D14" s="8">
        <f>ROUND((Durchgangszeiten!B10)*86400,0)/86400</f>
        <v>0.002951388888888889</v>
      </c>
      <c r="E14" s="10">
        <f t="shared" si="1"/>
        <v>12</v>
      </c>
      <c r="F14" s="8">
        <f>ROUND((Durchgangszeiten!D10-Durchgangszeiten!B10)*86400,0)/86400</f>
        <v>0.0005902777777777778</v>
      </c>
      <c r="G14" s="10">
        <f t="shared" si="2"/>
        <v>7</v>
      </c>
      <c r="H14" s="8">
        <f>ROUND((Durchgangszeiten!F10-Durchgangszeiten!D10)*86400,0)/86400</f>
        <v>0.006689814814814815</v>
      </c>
      <c r="I14" s="10">
        <f t="shared" si="3"/>
        <v>5</v>
      </c>
      <c r="J14" s="8">
        <f>ROUND((Durchgangszeiten!H10-Durchgangszeiten!F10)*86400,0)/86400</f>
        <v>0.0004398148148148148</v>
      </c>
      <c r="K14" s="10">
        <f t="shared" si="4"/>
        <v>3</v>
      </c>
      <c r="L14" s="8">
        <f>ROUND((Durchgangszeiten!J10-Durchgangszeiten!H10)*86400,0)/86400</f>
        <v>0.002511574074074074</v>
      </c>
      <c r="M14" s="10">
        <f t="shared" si="5"/>
        <v>2</v>
      </c>
      <c r="N14" s="8">
        <f>ROUND((Durchgangszeiten!L10-Durchgangszeiten!J10)*86400,0)/86400</f>
        <v>0.000462962962962963</v>
      </c>
      <c r="O14" s="10">
        <f t="shared" si="6"/>
        <v>8</v>
      </c>
      <c r="P14" s="1"/>
      <c r="Q14" s="1"/>
      <c r="R14" s="1"/>
      <c r="S14" s="1"/>
      <c r="T14" s="1"/>
      <c r="U14" s="1"/>
      <c r="V14" s="1"/>
      <c r="W14" s="1"/>
    </row>
    <row r="15" spans="1:23" ht="25.5" customHeight="1">
      <c r="A15" s="10">
        <f t="shared" si="0"/>
        <v>8</v>
      </c>
      <c r="B15" s="1" t="str">
        <f>Durchgangszeiten!A11</f>
        <v>Thomas Elsigan</v>
      </c>
      <c r="C15" s="13">
        <f>Durchgangszeiten!L11</f>
        <v>0.013680555555555555</v>
      </c>
      <c r="D15" s="8">
        <f>ROUND((Durchgangszeiten!B11)*86400,0)/86400</f>
        <v>0.0020486111111111113</v>
      </c>
      <c r="E15" s="10">
        <f t="shared" si="1"/>
        <v>5</v>
      </c>
      <c r="F15" s="8">
        <f>ROUND((Durchgangszeiten!D11-Durchgangszeiten!B11)*86400,0)/86400</f>
        <v>0.000462962962962963</v>
      </c>
      <c r="G15" s="10">
        <f t="shared" si="2"/>
        <v>4</v>
      </c>
      <c r="H15" s="8">
        <f>ROUND((Durchgangszeiten!F11-Durchgangszeiten!D11)*86400,0)/86400</f>
        <v>0.007372685185185185</v>
      </c>
      <c r="I15" s="10">
        <f t="shared" si="3"/>
        <v>9</v>
      </c>
      <c r="J15" s="8">
        <f>ROUND((Durchgangszeiten!H11-Durchgangszeiten!F11)*86400,0)/86400</f>
        <v>0.00045138888888888887</v>
      </c>
      <c r="K15" s="10">
        <f t="shared" si="4"/>
        <v>5</v>
      </c>
      <c r="L15" s="8">
        <f>ROUND((Durchgangszeiten!J11-Durchgangszeiten!H11)*86400,0)/86400</f>
        <v>0.0028587962962962963</v>
      </c>
      <c r="M15" s="10">
        <f t="shared" si="5"/>
        <v>8</v>
      </c>
      <c r="N15" s="8">
        <f>ROUND((Durchgangszeiten!L11-Durchgangszeiten!J11)*86400,0)/86400</f>
        <v>0.0004861111111111111</v>
      </c>
      <c r="O15" s="10">
        <f t="shared" si="6"/>
        <v>11</v>
      </c>
      <c r="P15" s="1"/>
      <c r="Q15" s="1"/>
      <c r="R15" s="1"/>
      <c r="S15" s="1"/>
      <c r="T15" s="1"/>
      <c r="U15" s="1"/>
      <c r="V15" s="1"/>
      <c r="W15" s="1"/>
    </row>
    <row r="16" spans="1:15" s="15" customFormat="1" ht="25.5" customHeight="1">
      <c r="A16" s="14">
        <f t="shared" si="0"/>
        <v>9</v>
      </c>
      <c r="B16" s="15" t="str">
        <f>Durchgangszeiten!A12</f>
        <v>Laurin Lux</v>
      </c>
      <c r="C16" s="16">
        <f>Durchgangszeiten!L12</f>
        <v>0.013969907407407408</v>
      </c>
      <c r="D16" s="17">
        <f>ROUND((Durchgangszeiten!B12)*86400,0)/86400</f>
        <v>0.0020717592592592593</v>
      </c>
      <c r="E16" s="14">
        <f t="shared" si="1"/>
        <v>6</v>
      </c>
      <c r="F16" s="17">
        <f>ROUND((Durchgangszeiten!D12-Durchgangszeiten!B12)*86400,0)/86400</f>
        <v>0.0005324074074074074</v>
      </c>
      <c r="G16" s="14">
        <f t="shared" si="2"/>
        <v>6</v>
      </c>
      <c r="H16" s="17">
        <f>ROUND((Durchgangszeiten!F12-Durchgangszeiten!D12)*86400,0)/86400</f>
        <v>0.007083333333333333</v>
      </c>
      <c r="I16" s="14">
        <f t="shared" si="3"/>
        <v>6</v>
      </c>
      <c r="J16" s="17">
        <f>ROUND((Durchgangszeiten!H12-Durchgangszeiten!F12)*86400,0)/86400</f>
        <v>0.0006365740740740741</v>
      </c>
      <c r="K16" s="14">
        <f t="shared" si="4"/>
        <v>14</v>
      </c>
      <c r="L16" s="17">
        <f>ROUND((Durchgangszeiten!J12-Durchgangszeiten!H12)*86400,0)/86400</f>
        <v>0.003171296296296296</v>
      </c>
      <c r="M16" s="14">
        <f t="shared" si="5"/>
        <v>11</v>
      </c>
      <c r="N16" s="17">
        <f>ROUND((Durchgangszeiten!L12-Durchgangszeiten!J12)*86400,0)/86400</f>
        <v>0.00047453703703703704</v>
      </c>
      <c r="O16" s="14">
        <f t="shared" si="6"/>
        <v>10</v>
      </c>
    </row>
    <row r="17" spans="1:15" s="15" customFormat="1" ht="25.5" customHeight="1">
      <c r="A17" s="14">
        <f t="shared" si="0"/>
        <v>10</v>
      </c>
      <c r="B17" s="15" t="str">
        <f>Durchgangszeiten!A13</f>
        <v>Richard Seyfried</v>
      </c>
      <c r="C17" s="16">
        <f>Durchgangszeiten!L13</f>
        <v>0.014548611111111111</v>
      </c>
      <c r="D17" s="17">
        <f>ROUND((Durchgangszeiten!B13)*86400,0)/86400</f>
        <v>0.0021759259259259258</v>
      </c>
      <c r="E17" s="14">
        <f t="shared" si="1"/>
        <v>8</v>
      </c>
      <c r="F17" s="17">
        <f>ROUND((Durchgangszeiten!D13-Durchgangszeiten!B13)*86400,0)/86400</f>
        <v>0.000625</v>
      </c>
      <c r="G17" s="14">
        <f t="shared" si="2"/>
        <v>8</v>
      </c>
      <c r="H17" s="17">
        <f>ROUND((Durchgangszeiten!F13-Durchgangszeiten!D13)*86400,0)/86400</f>
        <v>0.007881944444444445</v>
      </c>
      <c r="I17" s="14">
        <f t="shared" si="3"/>
        <v>10</v>
      </c>
      <c r="J17" s="17">
        <f>ROUND((Durchgangszeiten!H13-Durchgangszeiten!F13)*86400,0)/86400</f>
        <v>0.0004976851851851852</v>
      </c>
      <c r="K17" s="14">
        <f t="shared" si="4"/>
        <v>7</v>
      </c>
      <c r="L17" s="17">
        <f>ROUND((Durchgangszeiten!J13-Durchgangszeiten!H13)*86400,0)/86400</f>
        <v>0.002905092592592593</v>
      </c>
      <c r="M17" s="14">
        <f t="shared" si="5"/>
        <v>9</v>
      </c>
      <c r="N17" s="17">
        <f>ROUND((Durchgangszeiten!L13-Durchgangszeiten!J13)*86400,0)/86400</f>
        <v>0.000462962962962963</v>
      </c>
      <c r="O17" s="14">
        <f t="shared" si="6"/>
        <v>8</v>
      </c>
    </row>
    <row r="18" spans="1:15" s="15" customFormat="1" ht="25.5" customHeight="1">
      <c r="A18" s="14">
        <f t="shared" si="0"/>
        <v>11</v>
      </c>
      <c r="B18" s="15" t="str">
        <f>Durchgangszeiten!A14</f>
        <v>Angelika Grötzl</v>
      </c>
      <c r="C18" s="16">
        <f>Durchgangszeiten!L14</f>
        <v>0.015486111111111112</v>
      </c>
      <c r="D18" s="17">
        <f>ROUND((Durchgangszeiten!B14)*86400,0)/86400</f>
        <v>0.0027083333333333334</v>
      </c>
      <c r="E18" s="14">
        <f t="shared" si="1"/>
        <v>10</v>
      </c>
      <c r="F18" s="17">
        <f>ROUND((Durchgangszeiten!D14-Durchgangszeiten!B14)*86400,0)/86400</f>
        <v>0.0009027777777777777</v>
      </c>
      <c r="G18" s="14">
        <f t="shared" si="2"/>
        <v>11</v>
      </c>
      <c r="H18" s="17">
        <f>ROUND((Durchgangszeiten!F14-Durchgangszeiten!D14)*86400,0)/86400</f>
        <v>0.008078703703703704</v>
      </c>
      <c r="I18" s="14">
        <f t="shared" si="3"/>
        <v>11</v>
      </c>
      <c r="J18" s="17">
        <f>ROUND((Durchgangszeiten!H14-Durchgangszeiten!F14)*86400,0)/86400</f>
        <v>0.0004976851851851852</v>
      </c>
      <c r="K18" s="14">
        <f t="shared" si="4"/>
        <v>7</v>
      </c>
      <c r="L18" s="17">
        <f>ROUND((Durchgangszeiten!J14-Durchgangszeiten!H14)*86400,0)/86400</f>
        <v>0.002777777777777778</v>
      </c>
      <c r="M18" s="14">
        <f t="shared" si="5"/>
        <v>5</v>
      </c>
      <c r="N18" s="17">
        <f>ROUND((Durchgangszeiten!L14-Durchgangszeiten!J14)*86400,0)/86400</f>
        <v>0.0005208333333333333</v>
      </c>
      <c r="O18" s="14">
        <f t="shared" si="6"/>
        <v>12</v>
      </c>
    </row>
    <row r="19" spans="1:23" ht="25.5" customHeight="1">
      <c r="A19" s="10">
        <f t="shared" si="0"/>
        <v>12</v>
      </c>
      <c r="B19" s="1" t="str">
        <f>Durchgangszeiten!A15</f>
        <v>Tobias Schwaiger</v>
      </c>
      <c r="C19" s="13">
        <f>Durchgangszeiten!L15</f>
        <v>0.018472222222222223</v>
      </c>
      <c r="D19" s="8">
        <f>ROUND((Durchgangszeiten!B15)*86400,0)/86400</f>
        <v>0.003136574074074074</v>
      </c>
      <c r="E19" s="10">
        <f t="shared" si="1"/>
        <v>13</v>
      </c>
      <c r="F19" s="8">
        <f>ROUND((Durchgangszeiten!D15-Durchgangszeiten!B15)*86400,0)/86400</f>
        <v>0.0010185185185185184</v>
      </c>
      <c r="G19" s="10">
        <f t="shared" si="2"/>
        <v>13</v>
      </c>
      <c r="H19" s="8">
        <f>ROUND((Durchgangszeiten!F15-Durchgangszeiten!D15)*86400,0)/86400</f>
        <v>0.00988425925925926</v>
      </c>
      <c r="I19" s="10">
        <f t="shared" si="3"/>
        <v>13</v>
      </c>
      <c r="J19" s="8">
        <f>ROUND((Durchgangszeiten!H15-Durchgangszeiten!F15)*86400,0)/86400</f>
        <v>0.0005092592592592592</v>
      </c>
      <c r="K19" s="10">
        <f t="shared" si="4"/>
        <v>9</v>
      </c>
      <c r="L19" s="8">
        <f>ROUND((Durchgangszeiten!J15-Durchgangszeiten!H15)*86400,0)/86400</f>
        <v>0.003726851851851852</v>
      </c>
      <c r="M19" s="10">
        <f t="shared" si="5"/>
        <v>13</v>
      </c>
      <c r="N19" s="8">
        <f>ROUND((Durchgangszeiten!L15-Durchgangszeiten!J15)*86400,0)/86400</f>
        <v>0.00019675925925925926</v>
      </c>
      <c r="O19" s="10">
        <f t="shared" si="6"/>
        <v>1</v>
      </c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10">
        <f t="shared" si="0"/>
        <v>13</v>
      </c>
      <c r="B20" s="1" t="str">
        <f>Durchgangszeiten!A16</f>
        <v>Stefanie Schwaiger</v>
      </c>
      <c r="C20" s="13">
        <f>Durchgangszeiten!L16</f>
        <v>0.018483796296296297</v>
      </c>
      <c r="D20" s="8">
        <f>ROUND((Durchgangszeiten!B16)*86400,0)/86400</f>
        <v>0.003136574074074074</v>
      </c>
      <c r="E20" s="10">
        <f t="shared" si="1"/>
        <v>13</v>
      </c>
      <c r="F20" s="8">
        <f>ROUND((Durchgangszeiten!D16-Durchgangszeiten!B16)*86400,0)/86400</f>
        <v>0.0010069444444444444</v>
      </c>
      <c r="G20" s="10">
        <f t="shared" si="2"/>
        <v>12</v>
      </c>
      <c r="H20" s="8">
        <f>ROUND((Durchgangszeiten!F16-Durchgangszeiten!D16)*86400,0)/86400</f>
        <v>0.00988425925925926</v>
      </c>
      <c r="I20" s="10">
        <f t="shared" si="3"/>
        <v>13</v>
      </c>
      <c r="J20" s="8">
        <f>ROUND((Durchgangszeiten!H16-Durchgangszeiten!F16)*86400,0)/86400</f>
        <v>0.0005208333333333333</v>
      </c>
      <c r="K20" s="10">
        <f t="shared" si="4"/>
        <v>11</v>
      </c>
      <c r="L20" s="8">
        <f>ROUND((Durchgangszeiten!J16-Durchgangszeiten!H16)*86400,0)/86400</f>
        <v>0.003726851851851852</v>
      </c>
      <c r="M20" s="10">
        <f t="shared" si="5"/>
        <v>13</v>
      </c>
      <c r="N20" s="8">
        <f>ROUND((Durchgangszeiten!L16-Durchgangszeiten!J16)*86400,0)/86400</f>
        <v>0.00020833333333333335</v>
      </c>
      <c r="O20" s="10">
        <f t="shared" si="6"/>
        <v>2</v>
      </c>
      <c r="P20" s="1"/>
      <c r="Q20" s="1"/>
      <c r="R20" s="1"/>
      <c r="S20" s="1"/>
      <c r="T20" s="1"/>
      <c r="U20" s="1"/>
      <c r="V20" s="1"/>
      <c r="W20" s="1"/>
    </row>
    <row r="21" spans="1:23" ht="25.5" customHeight="1">
      <c r="A21" s="10">
        <f t="shared" si="0"/>
        <v>14</v>
      </c>
      <c r="B21" s="1" t="str">
        <f>Durchgangszeiten!A17</f>
        <v>Boris Treml</v>
      </c>
      <c r="C21" s="13">
        <f>Durchgangszeiten!L17</f>
        <v>0.01849537037037037</v>
      </c>
      <c r="D21" s="8">
        <f>ROUND((Durchgangszeiten!B17)*86400,0)/86400</f>
        <v>0.0018287037037037037</v>
      </c>
      <c r="E21" s="10">
        <f t="shared" si="1"/>
        <v>2</v>
      </c>
      <c r="F21" s="8">
        <f>ROUND((Durchgangszeiten!D17-Durchgangszeiten!B17)*86400,0)/86400</f>
        <v>0.002349537037037037</v>
      </c>
      <c r="G21" s="10">
        <f t="shared" si="2"/>
        <v>14</v>
      </c>
      <c r="H21" s="8">
        <f>ROUND((Durchgangszeiten!F17-Durchgangszeiten!D17)*86400,0)/86400</f>
        <v>0.00986111111111111</v>
      </c>
      <c r="I21" s="10">
        <f t="shared" si="3"/>
        <v>12</v>
      </c>
      <c r="J21" s="8">
        <f>ROUND((Durchgangszeiten!H17-Durchgangszeiten!F17)*86400,0)/86400</f>
        <v>0.0005208333333333333</v>
      </c>
      <c r="K21" s="10">
        <f t="shared" si="4"/>
        <v>11</v>
      </c>
      <c r="L21" s="8">
        <f>ROUND((Durchgangszeiten!J17-Durchgangszeiten!H17)*86400,0)/86400</f>
        <v>0.003715277777777778</v>
      </c>
      <c r="M21" s="10">
        <f t="shared" si="5"/>
        <v>12</v>
      </c>
      <c r="N21" s="8">
        <f>ROUND((Durchgangszeiten!L17-Durchgangszeiten!J17)*86400,0)/86400</f>
        <v>0.0002199074074074074</v>
      </c>
      <c r="O21" s="10">
        <f t="shared" si="6"/>
        <v>3</v>
      </c>
      <c r="P21" s="1"/>
      <c r="Q21" s="1"/>
      <c r="R21" s="1"/>
      <c r="S21" s="1"/>
      <c r="T21" s="1"/>
      <c r="U21" s="1"/>
      <c r="V21" s="1"/>
      <c r="W21" s="1"/>
    </row>
    <row r="22" spans="1:23" ht="25.5" customHeight="1">
      <c r="A22" s="10"/>
      <c r="B22" s="15"/>
      <c r="C22" s="15"/>
      <c r="D22" s="8"/>
      <c r="E22" s="10"/>
      <c r="F22" s="20"/>
      <c r="G22" s="10"/>
      <c r="H22" s="8"/>
      <c r="I22" s="10"/>
      <c r="J22" s="8"/>
      <c r="K22" s="10"/>
      <c r="L22" s="8"/>
      <c r="M22" s="10"/>
      <c r="N22" s="8"/>
      <c r="O22" s="10"/>
      <c r="P22" s="1"/>
      <c r="Q22" s="1"/>
      <c r="R22" s="1"/>
      <c r="S22" s="1"/>
      <c r="T22" s="1"/>
      <c r="U22" s="1"/>
      <c r="V22" s="1"/>
      <c r="W22" s="1"/>
    </row>
    <row r="23" spans="1:11" ht="25.5" customHeight="1">
      <c r="A23" s="10"/>
      <c r="C23" s="3"/>
      <c r="D23" s="8"/>
      <c r="E23" s="10"/>
      <c r="F23" s="8"/>
      <c r="G23" s="10"/>
      <c r="H23" s="4"/>
      <c r="I23" s="10"/>
      <c r="J23" s="8"/>
      <c r="K23" s="10"/>
    </row>
    <row r="24" spans="1:11" ht="25.5" customHeight="1">
      <c r="A24" s="10"/>
      <c r="C24" s="3"/>
      <c r="D24" s="8"/>
      <c r="E24" s="10"/>
      <c r="F24" s="8"/>
      <c r="G24" s="10"/>
      <c r="H24" s="4"/>
      <c r="I24" s="10"/>
      <c r="J24" s="8"/>
      <c r="K24" s="10"/>
    </row>
    <row r="25" spans="1:11" ht="25.5" customHeight="1">
      <c r="A25" s="10"/>
      <c r="C25" s="3"/>
      <c r="D25" s="8"/>
      <c r="E25" s="10"/>
      <c r="F25" s="8"/>
      <c r="G25" s="10"/>
      <c r="H25" s="4"/>
      <c r="I25" s="10"/>
      <c r="J25" s="8"/>
      <c r="K25" s="10"/>
    </row>
    <row r="26" spans="1:11" ht="25.5" customHeight="1">
      <c r="A26" s="10"/>
      <c r="C26" s="3"/>
      <c r="D26" s="8"/>
      <c r="E26" s="10"/>
      <c r="F26" s="8"/>
      <c r="G26" s="10"/>
      <c r="H26" s="4"/>
      <c r="I26" s="10"/>
      <c r="J26" s="8"/>
      <c r="K26" s="10"/>
    </row>
    <row r="27" spans="1:23" ht="25.5" customHeight="1">
      <c r="A27" s="10"/>
      <c r="C27" s="3"/>
      <c r="D27" s="8"/>
      <c r="E27" s="10"/>
      <c r="F27" s="8"/>
      <c r="G27" s="10"/>
      <c r="H27" s="4"/>
      <c r="I27" s="10"/>
      <c r="J27" s="8"/>
      <c r="K27" s="10"/>
      <c r="M27" s="1"/>
      <c r="P27" s="1"/>
      <c r="Q27" s="1"/>
      <c r="R27" s="1"/>
      <c r="S27" s="1"/>
      <c r="T27" s="1"/>
      <c r="U27" s="1"/>
      <c r="V27" s="1"/>
      <c r="W27" s="1"/>
    </row>
    <row r="28" spans="1:23" ht="25.5" customHeight="1">
      <c r="A28" s="10"/>
      <c r="C28" s="3"/>
      <c r="D28" s="8"/>
      <c r="E28" s="10"/>
      <c r="F28" s="8"/>
      <c r="G28" s="10"/>
      <c r="H28" s="4"/>
      <c r="I28" s="10"/>
      <c r="J28" s="8"/>
      <c r="K28" s="10"/>
      <c r="M28" s="1"/>
      <c r="P28" s="1"/>
      <c r="Q28" s="1"/>
      <c r="R28" s="1"/>
      <c r="S28" s="1"/>
      <c r="T28" s="1"/>
      <c r="U28" s="1"/>
      <c r="V28" s="1"/>
      <c r="W28" s="1"/>
    </row>
    <row r="29" spans="1:23" ht="25.5" customHeight="1">
      <c r="A29" s="10"/>
      <c r="C29" s="3"/>
      <c r="D29" s="8"/>
      <c r="E29" s="10"/>
      <c r="F29" s="8"/>
      <c r="G29" s="10"/>
      <c r="H29" s="4"/>
      <c r="I29" s="10"/>
      <c r="J29" s="8"/>
      <c r="K29" s="10"/>
      <c r="M29" s="1"/>
      <c r="P29" s="1"/>
      <c r="Q29" s="1"/>
      <c r="R29" s="1"/>
      <c r="S29" s="1"/>
      <c r="T29" s="1"/>
      <c r="U29" s="1"/>
      <c r="V29" s="1"/>
      <c r="W29" s="1"/>
    </row>
    <row r="30" spans="1:23" ht="25.5" customHeight="1">
      <c r="A30" s="2"/>
      <c r="C30" s="11"/>
      <c r="D30" s="8"/>
      <c r="E30" s="10"/>
      <c r="F30" s="8"/>
      <c r="G30" s="10"/>
      <c r="I30" s="12"/>
      <c r="K30" s="12"/>
      <c r="M30" s="1"/>
      <c r="P30" s="1"/>
      <c r="Q30" s="1"/>
      <c r="R30" s="1"/>
      <c r="S30" s="1"/>
      <c r="T30" s="1"/>
      <c r="U30" s="1"/>
      <c r="V30" s="1"/>
      <c r="W30" s="1"/>
    </row>
    <row r="31" spans="1:23" ht="25.5" customHeight="1">
      <c r="A31" s="10"/>
      <c r="C31" s="3"/>
      <c r="D31" s="8"/>
      <c r="E31" s="10"/>
      <c r="F31" s="8"/>
      <c r="G31" s="10"/>
      <c r="H31" s="4"/>
      <c r="I31" s="10"/>
      <c r="J31" s="8"/>
      <c r="K31" s="10"/>
      <c r="M31" s="1"/>
      <c r="P31" s="1"/>
      <c r="Q31" s="1"/>
      <c r="R31" s="1"/>
      <c r="S31" s="1"/>
      <c r="T31" s="1"/>
      <c r="U31" s="1"/>
      <c r="V31" s="1"/>
      <c r="W31" s="1"/>
    </row>
    <row r="32" spans="1:23" ht="25.5" customHeight="1">
      <c r="A32" s="10"/>
      <c r="C32" s="3"/>
      <c r="D32" s="8"/>
      <c r="E32" s="10"/>
      <c r="F32" s="8"/>
      <c r="G32" s="10"/>
      <c r="H32" s="4"/>
      <c r="I32" s="10"/>
      <c r="J32" s="8"/>
      <c r="K32" s="10"/>
      <c r="M32" s="1"/>
      <c r="P32" s="1"/>
      <c r="Q32" s="1"/>
      <c r="R32" s="1"/>
      <c r="S32" s="1"/>
      <c r="T32" s="1"/>
      <c r="U32" s="1"/>
      <c r="V32" s="1"/>
      <c r="W32" s="1"/>
    </row>
    <row r="33" spans="1:11" ht="25.5" customHeight="1">
      <c r="A33" s="10"/>
      <c r="C33" s="3"/>
      <c r="D33" s="8"/>
      <c r="E33" s="10"/>
      <c r="F33" s="8"/>
      <c r="G33" s="10"/>
      <c r="H33" s="4"/>
      <c r="I33" s="10"/>
      <c r="J33" s="8"/>
      <c r="K33" s="10"/>
    </row>
    <row r="34" spans="1:11" ht="25.5" customHeight="1">
      <c r="A34" s="10"/>
      <c r="C34" s="3"/>
      <c r="D34" s="8"/>
      <c r="E34" s="10"/>
      <c r="F34" s="8"/>
      <c r="G34" s="10"/>
      <c r="H34" s="4"/>
      <c r="I34" s="10"/>
      <c r="J34" s="8"/>
      <c r="K34" s="10"/>
    </row>
    <row r="35" spans="1:11" ht="25.5" customHeight="1">
      <c r="A35" s="10"/>
      <c r="C35" s="3"/>
      <c r="D35" s="8"/>
      <c r="E35" s="10"/>
      <c r="F35" s="8"/>
      <c r="G35" s="10"/>
      <c r="H35" s="4"/>
      <c r="I35" s="10"/>
      <c r="J35" s="8"/>
      <c r="K35" s="10"/>
    </row>
    <row r="36" spans="1:11" ht="25.5" customHeight="1">
      <c r="A36" s="10"/>
      <c r="C36" s="3"/>
      <c r="D36" s="8"/>
      <c r="E36" s="10"/>
      <c r="F36" s="8"/>
      <c r="G36" s="10"/>
      <c r="H36" s="4"/>
      <c r="I36" s="10"/>
      <c r="J36" s="8"/>
      <c r="K36" s="10"/>
    </row>
    <row r="37" spans="1:11" ht="25.5" customHeight="1">
      <c r="A37" s="10"/>
      <c r="C37" s="3"/>
      <c r="D37" s="8"/>
      <c r="E37" s="10"/>
      <c r="F37" s="8"/>
      <c r="G37" s="10"/>
      <c r="H37" s="4"/>
      <c r="I37" s="10"/>
      <c r="J37" s="8"/>
      <c r="K37" s="10"/>
    </row>
    <row r="38" spans="1:11" ht="25.5" customHeight="1">
      <c r="A38" s="10"/>
      <c r="C38" s="3"/>
      <c r="D38" s="8"/>
      <c r="E38" s="10"/>
      <c r="F38" s="8"/>
      <c r="G38" s="10"/>
      <c r="H38" s="4"/>
      <c r="I38" s="10"/>
      <c r="J38" s="8"/>
      <c r="K38" s="10"/>
    </row>
    <row r="39" spans="1:11" ht="25.5" customHeight="1">
      <c r="A39" s="10"/>
      <c r="C39" s="3"/>
      <c r="D39" s="8"/>
      <c r="E39" s="10"/>
      <c r="F39" s="8"/>
      <c r="G39" s="10"/>
      <c r="H39" s="4"/>
      <c r="I39" s="10"/>
      <c r="J39" s="8"/>
      <c r="K39" s="10"/>
    </row>
    <row r="40" spans="1:11" ht="25.5" customHeight="1">
      <c r="A40" s="10"/>
      <c r="C40" s="3"/>
      <c r="D40" s="8"/>
      <c r="E40" s="10"/>
      <c r="F40" s="8"/>
      <c r="G40" s="10"/>
      <c r="H40" s="4"/>
      <c r="I40" s="10"/>
      <c r="J40" s="8"/>
      <c r="K40" s="10"/>
    </row>
    <row r="41" spans="1:11" ht="25.5" customHeight="1">
      <c r="A41" s="10"/>
      <c r="C41" s="3"/>
      <c r="D41" s="8"/>
      <c r="E41" s="10"/>
      <c r="F41" s="8"/>
      <c r="G41" s="10"/>
      <c r="H41" s="4"/>
      <c r="I41" s="10"/>
      <c r="J41" s="8"/>
      <c r="K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</sheetData>
  <mergeCells count="9">
    <mergeCell ref="L7:M7"/>
    <mergeCell ref="N7:O7"/>
    <mergeCell ref="A1:O1"/>
    <mergeCell ref="A3:O3"/>
    <mergeCell ref="A5:O5"/>
    <mergeCell ref="F7:G7"/>
    <mergeCell ref="J7:K7"/>
    <mergeCell ref="H7:I7"/>
    <mergeCell ref="D7:E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selection activeCell="A1" sqref="A1:M1"/>
    </sheetView>
  </sheetViews>
  <sheetFormatPr defaultColWidth="11.421875" defaultRowHeight="15" customHeight="1"/>
  <cols>
    <col min="1" max="1" width="24.2812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2" width="9.7109375" style="1" customWidth="1"/>
    <col min="13" max="13" width="4.7109375" style="1" customWidth="1"/>
    <col min="14" max="16384" width="11.421875" style="1" customWidth="1"/>
  </cols>
  <sheetData>
    <row r="1" spans="1:23" ht="1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5" customHeight="1">
      <c r="D2" s="2"/>
      <c r="E2" s="2"/>
      <c r="F2" s="2"/>
      <c r="G2" s="2"/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7" ht="15" customHeight="1">
      <c r="A3" s="1" t="s">
        <v>13</v>
      </c>
      <c r="B3" s="21" t="s">
        <v>5</v>
      </c>
      <c r="C3" s="21"/>
      <c r="D3" s="21" t="s">
        <v>12</v>
      </c>
      <c r="E3" s="21"/>
      <c r="F3" s="21" t="s">
        <v>6</v>
      </c>
      <c r="G3" s="21"/>
      <c r="H3" s="21" t="s">
        <v>11</v>
      </c>
      <c r="I3" s="21"/>
      <c r="J3" s="21" t="s">
        <v>3</v>
      </c>
      <c r="K3" s="21"/>
      <c r="L3" s="21" t="s">
        <v>7</v>
      </c>
      <c r="M3" s="21"/>
      <c r="N3" s="2"/>
      <c r="O3" s="2"/>
      <c r="P3" s="2"/>
      <c r="Q3" s="2"/>
    </row>
    <row r="4" spans="1:15" ht="19.5" customHeight="1">
      <c r="A4" s="1" t="s">
        <v>18</v>
      </c>
      <c r="B4" s="8">
        <v>0.001550925925925926</v>
      </c>
      <c r="C4" s="10">
        <f>RANK(B4,B$4:B$17,1)</f>
        <v>1</v>
      </c>
      <c r="D4" s="8">
        <v>0.0020717592592592593</v>
      </c>
      <c r="E4" s="10">
        <f>RANK(D4,D$4:D$17,1)</f>
        <v>1</v>
      </c>
      <c r="F4" s="8">
        <v>0.007488425925925926</v>
      </c>
      <c r="G4" s="10">
        <f aca="true" t="shared" si="0" ref="G4:G17">RANK(F4,F$4:F$17,1)</f>
        <v>1</v>
      </c>
      <c r="H4" s="8">
        <v>0.007928240740740741</v>
      </c>
      <c r="I4" s="10">
        <f aca="true" t="shared" si="1" ref="I4:I17">RANK(H4,H$4:H$17,1)</f>
        <v>1</v>
      </c>
      <c r="J4" s="8">
        <v>0.010590277777777777</v>
      </c>
      <c r="K4" s="10">
        <f aca="true" t="shared" si="2" ref="K4:K17">RANK(J4,J$4:J$17,1)</f>
        <v>1</v>
      </c>
      <c r="L4" s="8">
        <v>0.0109375</v>
      </c>
      <c r="M4" s="10">
        <f aca="true" t="shared" si="3" ref="M4:M17">RANK(L4,L$4:L$17,1)</f>
        <v>1</v>
      </c>
      <c r="N4" s="4"/>
      <c r="O4" s="4"/>
    </row>
    <row r="5" spans="1:15" ht="15" customHeight="1">
      <c r="A5" s="1" t="s">
        <v>15</v>
      </c>
      <c r="B5" s="8">
        <v>0.0018518518518518517</v>
      </c>
      <c r="C5" s="10">
        <f aca="true" t="shared" si="4" ref="C5:E17">RANK(B5,B$4:B$17,1)</f>
        <v>3</v>
      </c>
      <c r="D5" s="8">
        <v>0.0022569444444444447</v>
      </c>
      <c r="E5" s="10">
        <f t="shared" si="4"/>
        <v>2</v>
      </c>
      <c r="F5" s="8">
        <v>0.007997685185185186</v>
      </c>
      <c r="G5" s="10">
        <f t="shared" si="0"/>
        <v>2</v>
      </c>
      <c r="H5" s="8">
        <v>0.008425925925925925</v>
      </c>
      <c r="I5" s="10">
        <f t="shared" si="1"/>
        <v>2</v>
      </c>
      <c r="J5" s="8">
        <v>0.010844907407407407</v>
      </c>
      <c r="K5" s="10">
        <f t="shared" si="2"/>
        <v>2</v>
      </c>
      <c r="L5" s="8">
        <v>0.011215277777777777</v>
      </c>
      <c r="M5" s="10">
        <f t="shared" si="3"/>
        <v>2</v>
      </c>
      <c r="N5" s="4"/>
      <c r="O5" s="4"/>
    </row>
    <row r="6" spans="1:17" ht="15" customHeight="1">
      <c r="A6" s="1" t="s">
        <v>8</v>
      </c>
      <c r="B6" s="8">
        <v>0.0022569444444444447</v>
      </c>
      <c r="C6" s="10">
        <f t="shared" si="4"/>
        <v>9</v>
      </c>
      <c r="D6" s="8">
        <v>0.0029861111111111113</v>
      </c>
      <c r="E6" s="10">
        <f t="shared" si="4"/>
        <v>8</v>
      </c>
      <c r="F6" s="8">
        <v>0.008877314814814815</v>
      </c>
      <c r="G6" s="10">
        <f t="shared" si="0"/>
        <v>3</v>
      </c>
      <c r="H6" s="8">
        <v>0.009305555555555555</v>
      </c>
      <c r="I6" s="10">
        <f t="shared" si="1"/>
        <v>3</v>
      </c>
      <c r="J6" s="8">
        <v>0.012106481481481482</v>
      </c>
      <c r="K6" s="10">
        <f t="shared" si="2"/>
        <v>3</v>
      </c>
      <c r="L6" s="8">
        <v>0.01266203703703704</v>
      </c>
      <c r="M6" s="10">
        <f t="shared" si="3"/>
        <v>3</v>
      </c>
      <c r="N6" s="4"/>
      <c r="O6" s="4"/>
      <c r="P6" s="2"/>
      <c r="Q6" s="2"/>
    </row>
    <row r="7" spans="1:15" ht="15" customHeight="1">
      <c r="A7" s="1" t="s">
        <v>19</v>
      </c>
      <c r="B7" s="8">
        <v>0.0021064814814814813</v>
      </c>
      <c r="C7" s="10">
        <f t="shared" si="4"/>
        <v>7</v>
      </c>
      <c r="D7" s="8">
        <v>0.002546296296296296</v>
      </c>
      <c r="E7" s="10">
        <f t="shared" si="4"/>
        <v>5</v>
      </c>
      <c r="F7" s="8">
        <v>0.009791666666666666</v>
      </c>
      <c r="G7" s="10">
        <f t="shared" si="0"/>
        <v>7</v>
      </c>
      <c r="H7" s="8">
        <v>0.010243055555555556</v>
      </c>
      <c r="I7" s="10">
        <f t="shared" si="1"/>
        <v>6</v>
      </c>
      <c r="J7" s="8">
        <v>0.01300925925925926</v>
      </c>
      <c r="K7" s="10">
        <f t="shared" si="2"/>
        <v>5</v>
      </c>
      <c r="L7" s="8">
        <v>0.013414351851851851</v>
      </c>
      <c r="M7" s="10">
        <f t="shared" si="3"/>
        <v>4</v>
      </c>
      <c r="N7" s="4"/>
      <c r="O7" s="4"/>
    </row>
    <row r="8" spans="1:15" ht="15" customHeight="1">
      <c r="A8" s="1" t="s">
        <v>9</v>
      </c>
      <c r="B8" s="8">
        <v>0.0027546296296296294</v>
      </c>
      <c r="C8" s="10">
        <f t="shared" si="4"/>
        <v>11</v>
      </c>
      <c r="D8" s="8">
        <v>0.0035532407407407405</v>
      </c>
      <c r="E8" s="10">
        <f t="shared" si="4"/>
        <v>10</v>
      </c>
      <c r="F8" s="8">
        <v>0.009641203703703704</v>
      </c>
      <c r="G8" s="10">
        <f t="shared" si="0"/>
        <v>5</v>
      </c>
      <c r="H8" s="8">
        <v>0.010150462962962964</v>
      </c>
      <c r="I8" s="10">
        <f t="shared" si="1"/>
        <v>5</v>
      </c>
      <c r="J8" s="8">
        <v>0.01298611111111111</v>
      </c>
      <c r="K8" s="10">
        <f t="shared" si="2"/>
        <v>4</v>
      </c>
      <c r="L8" s="8">
        <v>0.013506944444444445</v>
      </c>
      <c r="M8" s="10">
        <f t="shared" si="3"/>
        <v>5</v>
      </c>
      <c r="N8" s="4"/>
      <c r="O8" s="4"/>
    </row>
    <row r="9" spans="1:17" s="15" customFormat="1" ht="15" customHeight="1">
      <c r="A9" s="15" t="s">
        <v>20</v>
      </c>
      <c r="B9" s="17">
        <v>0.001990740740740741</v>
      </c>
      <c r="C9" s="14">
        <f t="shared" si="4"/>
        <v>4</v>
      </c>
      <c r="D9" s="17">
        <v>0.002349537037037037</v>
      </c>
      <c r="E9" s="14">
        <f t="shared" si="4"/>
        <v>3</v>
      </c>
      <c r="F9" s="17">
        <v>0.009456018518518518</v>
      </c>
      <c r="G9" s="14">
        <f t="shared" si="0"/>
        <v>4</v>
      </c>
      <c r="H9" s="17">
        <v>0.01</v>
      </c>
      <c r="I9" s="14">
        <f t="shared" si="1"/>
        <v>4</v>
      </c>
      <c r="J9" s="17">
        <v>0.013125</v>
      </c>
      <c r="K9" s="14">
        <f t="shared" si="2"/>
        <v>6</v>
      </c>
      <c r="L9" s="17">
        <v>0.01355324074074074</v>
      </c>
      <c r="M9" s="14">
        <f t="shared" si="3"/>
        <v>6</v>
      </c>
      <c r="N9" s="18"/>
      <c r="O9" s="18"/>
      <c r="P9" s="19"/>
      <c r="Q9" s="19"/>
    </row>
    <row r="10" spans="1:15" ht="15" customHeight="1">
      <c r="A10" s="1" t="s">
        <v>10</v>
      </c>
      <c r="B10" s="8">
        <v>0.002951388888888889</v>
      </c>
      <c r="C10" s="10">
        <f t="shared" si="4"/>
        <v>12</v>
      </c>
      <c r="D10" s="8">
        <v>0.0035416666666666665</v>
      </c>
      <c r="E10" s="10">
        <f t="shared" si="4"/>
        <v>9</v>
      </c>
      <c r="F10" s="8">
        <v>0.010231481481481482</v>
      </c>
      <c r="G10" s="10">
        <f t="shared" si="0"/>
        <v>9</v>
      </c>
      <c r="H10" s="8">
        <v>0.010671296296296297</v>
      </c>
      <c r="I10" s="10">
        <f t="shared" si="1"/>
        <v>9</v>
      </c>
      <c r="J10" s="8">
        <v>0.01318287037037037</v>
      </c>
      <c r="K10" s="10">
        <f t="shared" si="2"/>
        <v>7</v>
      </c>
      <c r="L10" s="8">
        <v>0.013645833333333331</v>
      </c>
      <c r="M10" s="10">
        <f t="shared" si="3"/>
        <v>7</v>
      </c>
      <c r="N10" s="4"/>
      <c r="O10" s="4"/>
    </row>
    <row r="11" spans="1:17" ht="15" customHeight="1">
      <c r="A11" s="1" t="s">
        <v>21</v>
      </c>
      <c r="B11" s="8">
        <v>0.0020486111111111113</v>
      </c>
      <c r="C11" s="10">
        <f t="shared" si="4"/>
        <v>5</v>
      </c>
      <c r="D11" s="8">
        <v>0.002511574074074074</v>
      </c>
      <c r="E11" s="10">
        <f t="shared" si="4"/>
        <v>4</v>
      </c>
      <c r="F11" s="8">
        <v>0.009884259259259258</v>
      </c>
      <c r="G11" s="10">
        <f t="shared" si="0"/>
        <v>8</v>
      </c>
      <c r="H11" s="8">
        <v>0.010335648148148148</v>
      </c>
      <c r="I11" s="10">
        <f t="shared" si="1"/>
        <v>8</v>
      </c>
      <c r="J11" s="8">
        <v>0.013194444444444444</v>
      </c>
      <c r="K11" s="10">
        <f t="shared" si="2"/>
        <v>8</v>
      </c>
      <c r="L11" s="17">
        <v>0.013680555555555555</v>
      </c>
      <c r="M11" s="10">
        <f t="shared" si="3"/>
        <v>8</v>
      </c>
      <c r="N11" s="4"/>
      <c r="O11" s="4"/>
      <c r="P11" s="2"/>
      <c r="Q11" s="2"/>
    </row>
    <row r="12" spans="1:15" s="15" customFormat="1" ht="15" customHeight="1">
      <c r="A12" s="15" t="s">
        <v>22</v>
      </c>
      <c r="B12" s="17">
        <v>0.0020717592592592593</v>
      </c>
      <c r="C12" s="14">
        <f t="shared" si="4"/>
        <v>6</v>
      </c>
      <c r="D12" s="17">
        <v>0.0026041666666666665</v>
      </c>
      <c r="E12" s="14">
        <f t="shared" si="4"/>
        <v>6</v>
      </c>
      <c r="F12" s="17">
        <v>0.0096875</v>
      </c>
      <c r="G12" s="14">
        <f t="shared" si="0"/>
        <v>6</v>
      </c>
      <c r="H12" s="17">
        <v>0.010324074074074074</v>
      </c>
      <c r="I12" s="14">
        <f t="shared" si="1"/>
        <v>7</v>
      </c>
      <c r="J12" s="17">
        <v>0.013495370370370371</v>
      </c>
      <c r="K12" s="14">
        <f t="shared" si="2"/>
        <v>9</v>
      </c>
      <c r="L12" s="17">
        <v>0.013969907407407408</v>
      </c>
      <c r="M12" s="14">
        <f t="shared" si="3"/>
        <v>9</v>
      </c>
      <c r="N12" s="18"/>
      <c r="O12" s="18"/>
    </row>
    <row r="13" spans="1:15" ht="15" customHeight="1">
      <c r="A13" s="1" t="s">
        <v>16</v>
      </c>
      <c r="B13" s="8">
        <v>0.0021759259259259258</v>
      </c>
      <c r="C13" s="10">
        <f t="shared" si="4"/>
        <v>8</v>
      </c>
      <c r="D13" s="8">
        <v>0.002800925925925926</v>
      </c>
      <c r="E13" s="10">
        <f t="shared" si="4"/>
        <v>7</v>
      </c>
      <c r="F13" s="8">
        <v>0.01068287037037037</v>
      </c>
      <c r="G13" s="10">
        <f t="shared" si="0"/>
        <v>10</v>
      </c>
      <c r="H13" s="8">
        <v>0.011180555555555556</v>
      </c>
      <c r="I13" s="10">
        <f t="shared" si="1"/>
        <v>10</v>
      </c>
      <c r="J13" s="8">
        <v>0.014085648148148151</v>
      </c>
      <c r="K13" s="10">
        <f t="shared" si="2"/>
        <v>10</v>
      </c>
      <c r="L13" s="17">
        <v>0.014548611111111111</v>
      </c>
      <c r="M13" s="10">
        <f t="shared" si="3"/>
        <v>10</v>
      </c>
      <c r="N13" s="4"/>
      <c r="O13" s="4"/>
    </row>
    <row r="14" spans="1:15" s="15" customFormat="1" ht="15" customHeight="1">
      <c r="A14" s="15" t="s">
        <v>17</v>
      </c>
      <c r="B14" s="17">
        <v>0.0027083333333333334</v>
      </c>
      <c r="C14" s="14">
        <f t="shared" si="4"/>
        <v>10</v>
      </c>
      <c r="D14" s="17">
        <v>0.0036111111111111114</v>
      </c>
      <c r="E14" s="14">
        <f t="shared" si="4"/>
        <v>11</v>
      </c>
      <c r="F14" s="17">
        <v>0.011689814814814814</v>
      </c>
      <c r="G14" s="14">
        <f t="shared" si="0"/>
        <v>11</v>
      </c>
      <c r="H14" s="17">
        <v>0.0121875</v>
      </c>
      <c r="I14" s="14">
        <f t="shared" si="1"/>
        <v>11</v>
      </c>
      <c r="J14" s="17">
        <v>0.014965277777777779</v>
      </c>
      <c r="K14" s="14">
        <f t="shared" si="2"/>
        <v>11</v>
      </c>
      <c r="L14" s="17">
        <v>0.015486111111111112</v>
      </c>
      <c r="M14" s="14">
        <f t="shared" si="3"/>
        <v>11</v>
      </c>
      <c r="N14" s="18"/>
      <c r="O14" s="18"/>
    </row>
    <row r="15" spans="1:17" ht="15" customHeight="1">
      <c r="A15" s="1" t="s">
        <v>23</v>
      </c>
      <c r="B15" s="8">
        <v>0.003136574074074074</v>
      </c>
      <c r="C15" s="10">
        <f t="shared" si="4"/>
        <v>13</v>
      </c>
      <c r="D15" s="8">
        <v>0.004155092592592593</v>
      </c>
      <c r="E15" s="10">
        <f t="shared" si="4"/>
        <v>13</v>
      </c>
      <c r="F15" s="8">
        <v>0.014039351851851851</v>
      </c>
      <c r="G15" s="10">
        <f t="shared" si="0"/>
        <v>13</v>
      </c>
      <c r="H15" s="8">
        <v>0.014548611111111111</v>
      </c>
      <c r="I15" s="10">
        <f t="shared" si="1"/>
        <v>12</v>
      </c>
      <c r="J15" s="8">
        <v>0.018275462962962962</v>
      </c>
      <c r="K15" s="10">
        <f t="shared" si="2"/>
        <v>12</v>
      </c>
      <c r="L15" s="17">
        <v>0.018472222222222223</v>
      </c>
      <c r="M15" s="10">
        <f t="shared" si="3"/>
        <v>12</v>
      </c>
      <c r="N15" s="4"/>
      <c r="O15" s="4"/>
      <c r="P15" s="2"/>
      <c r="Q15" s="2"/>
    </row>
    <row r="16" spans="1:17" ht="15" customHeight="1">
      <c r="A16" s="1" t="s">
        <v>24</v>
      </c>
      <c r="B16" s="8">
        <v>0.003136574074074074</v>
      </c>
      <c r="C16" s="10">
        <f t="shared" si="4"/>
        <v>13</v>
      </c>
      <c r="D16" s="8">
        <v>0.004143518518518519</v>
      </c>
      <c r="E16" s="10">
        <f t="shared" si="4"/>
        <v>12</v>
      </c>
      <c r="F16" s="8">
        <v>0.014027777777777778</v>
      </c>
      <c r="G16" s="10">
        <f t="shared" si="0"/>
        <v>12</v>
      </c>
      <c r="H16" s="8">
        <v>0.014548611111111111</v>
      </c>
      <c r="I16" s="10">
        <f t="shared" si="1"/>
        <v>12</v>
      </c>
      <c r="J16" s="8">
        <v>0.018275462962962962</v>
      </c>
      <c r="K16" s="10">
        <f t="shared" si="2"/>
        <v>12</v>
      </c>
      <c r="L16" s="8">
        <v>0.018483796296296297</v>
      </c>
      <c r="M16" s="10">
        <f t="shared" si="3"/>
        <v>13</v>
      </c>
      <c r="N16" s="4"/>
      <c r="O16" s="4"/>
      <c r="P16" s="2"/>
      <c r="Q16" s="2"/>
    </row>
    <row r="17" spans="1:17" ht="15" customHeight="1">
      <c r="A17" s="1" t="s">
        <v>25</v>
      </c>
      <c r="B17" s="8">
        <v>0.0018287037037037037</v>
      </c>
      <c r="C17" s="10">
        <f t="shared" si="4"/>
        <v>2</v>
      </c>
      <c r="D17" s="8">
        <v>0.00417824074074074</v>
      </c>
      <c r="E17" s="10">
        <f t="shared" si="4"/>
        <v>14</v>
      </c>
      <c r="F17" s="8">
        <v>0.014039351851851851</v>
      </c>
      <c r="G17" s="10">
        <f t="shared" si="0"/>
        <v>13</v>
      </c>
      <c r="H17" s="8">
        <v>0.014560185185185183</v>
      </c>
      <c r="I17" s="10">
        <f t="shared" si="1"/>
        <v>14</v>
      </c>
      <c r="J17" s="8">
        <v>0.018275462962962962</v>
      </c>
      <c r="K17" s="10">
        <f t="shared" si="2"/>
        <v>12</v>
      </c>
      <c r="L17" s="8">
        <v>0.01849537037037037</v>
      </c>
      <c r="M17" s="10">
        <f t="shared" si="3"/>
        <v>14</v>
      </c>
      <c r="N17" s="4"/>
      <c r="O17" s="4"/>
      <c r="P17" s="2"/>
      <c r="Q17" s="2"/>
    </row>
    <row r="18" spans="4:13" ht="15" customHeight="1">
      <c r="D18" s="8"/>
      <c r="E18" s="10"/>
      <c r="F18" s="8"/>
      <c r="G18" s="10"/>
      <c r="H18" s="8"/>
      <c r="I18" s="10"/>
      <c r="J18" s="8"/>
      <c r="K18" s="10"/>
      <c r="L18" s="8"/>
      <c r="M18" s="10"/>
    </row>
    <row r="19" spans="4:13" ht="15" customHeight="1">
      <c r="D19" s="8"/>
      <c r="E19" s="10"/>
      <c r="F19" s="8"/>
      <c r="G19" s="10"/>
      <c r="H19" s="8"/>
      <c r="I19" s="10"/>
      <c r="J19" s="8"/>
      <c r="K19" s="10"/>
      <c r="L19" s="8"/>
      <c r="M19" s="10"/>
    </row>
    <row r="20" spans="4:13" ht="15" customHeight="1">
      <c r="D20" s="8"/>
      <c r="E20" s="10"/>
      <c r="F20" s="8"/>
      <c r="G20" s="10"/>
      <c r="H20" s="8"/>
      <c r="I20" s="10"/>
      <c r="J20" s="8"/>
      <c r="K20" s="10"/>
      <c r="L20" s="8"/>
      <c r="M20" s="10"/>
    </row>
    <row r="21" spans="4:13" ht="15" customHeight="1">
      <c r="D21" s="8"/>
      <c r="E21" s="10"/>
      <c r="F21" s="8"/>
      <c r="G21" s="10"/>
      <c r="H21" s="8"/>
      <c r="I21" s="10"/>
      <c r="J21" s="8"/>
      <c r="K21" s="10"/>
      <c r="L21" s="8"/>
      <c r="M21" s="10"/>
    </row>
    <row r="22" spans="4:13" ht="15" customHeight="1">
      <c r="D22" s="8"/>
      <c r="E22" s="10"/>
      <c r="F22" s="8"/>
      <c r="G22" s="10"/>
      <c r="H22" s="8"/>
      <c r="I22" s="10"/>
      <c r="J22" s="8"/>
      <c r="K22" s="10"/>
      <c r="L22" s="8"/>
      <c r="M22" s="10"/>
    </row>
    <row r="23" spans="4:13" ht="15" customHeight="1">
      <c r="D23" s="8"/>
      <c r="E23" s="10"/>
      <c r="F23" s="8"/>
      <c r="G23" s="10"/>
      <c r="H23" s="8"/>
      <c r="I23" s="10"/>
      <c r="J23" s="8"/>
      <c r="K23" s="10"/>
      <c r="L23" s="8"/>
      <c r="M23" s="10"/>
    </row>
    <row r="24" spans="4:13" ht="15" customHeight="1">
      <c r="D24" s="8"/>
      <c r="E24" s="10"/>
      <c r="F24" s="8"/>
      <c r="G24" s="10"/>
      <c r="H24" s="8"/>
      <c r="I24" s="10"/>
      <c r="J24" s="8"/>
      <c r="K24" s="10"/>
      <c r="L24" s="9"/>
      <c r="M24" s="10"/>
    </row>
    <row r="25" spans="4:13" ht="15" customHeight="1">
      <c r="D25" s="8"/>
      <c r="E25" s="10"/>
      <c r="F25" s="8"/>
      <c r="G25" s="10"/>
      <c r="H25" s="8"/>
      <c r="I25" s="10"/>
      <c r="J25" s="8"/>
      <c r="K25" s="10"/>
      <c r="L25" s="9"/>
      <c r="M25" s="10"/>
    </row>
    <row r="26" ht="15" customHeight="1">
      <c r="D26" s="8"/>
    </row>
    <row r="27" ht="15" customHeight="1">
      <c r="D27" s="8"/>
    </row>
    <row r="28" ht="15" customHeight="1">
      <c r="D28" s="8"/>
    </row>
  </sheetData>
  <mergeCells count="7">
    <mergeCell ref="A1:M1"/>
    <mergeCell ref="F3:G3"/>
    <mergeCell ref="H3:I3"/>
    <mergeCell ref="J3:K3"/>
    <mergeCell ref="L3:M3"/>
    <mergeCell ref="D3:E3"/>
    <mergeCell ref="B3:C3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2003-08-25T13:57:25Z</cp:lastPrinted>
  <dcterms:created xsi:type="dcterms:W3CDTF">2000-01-02T16:54:01Z</dcterms:created>
  <dcterms:modified xsi:type="dcterms:W3CDTF">2007-08-28T19:16:27Z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-1349366305</vt:i4>
  </property>
  <property fmtid="{D5CDD505-2E9C-101B-9397-08002B2CF9AE}" pid="3" name="_EmailSubject">
    <vt:lpwstr>Diverse Dateien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